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a4dde421ec2bb7be/x-naturheld/Website/Generation-2-0/"/>
    </mc:Choice>
  </mc:AlternateContent>
  <xr:revisionPtr revIDLastSave="0" documentId="8_{CA3BA654-290F-4BCA-8CD7-AE76D0C2D57E}" xr6:coauthVersionLast="47" xr6:coauthVersionMax="47" xr10:uidLastSave="{00000000-0000-0000-0000-000000000000}"/>
  <bookViews>
    <workbookView xWindow="76680" yWindow="-120" windowWidth="29040" windowHeight="15720" xr2:uid="{14B343A9-E4C4-4EF4-856A-BB70EB8FA74F}"/>
  </bookViews>
  <sheets>
    <sheet name="Tabelle1" sheetId="1" r:id="rId1"/>
  </sheets>
  <definedNames>
    <definedName name="_xlnm._FilterDatabase" localSheetId="0" hidden="1">Tabelle1!$B$1:$T$1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1" l="1"/>
  <c r="W9" i="1" s="1"/>
  <c r="V16" i="1"/>
  <c r="W16" i="1" s="1"/>
  <c r="R14" i="1"/>
  <c r="R15" i="1"/>
  <c r="R17" i="1"/>
  <c r="R18" i="1"/>
  <c r="R19" i="1"/>
  <c r="R20" i="1"/>
  <c r="R21" i="1"/>
  <c r="R25" i="1"/>
  <c r="R26" i="1"/>
  <c r="R27" i="1"/>
  <c r="R28" i="1"/>
  <c r="R29" i="1"/>
  <c r="R30" i="1"/>
  <c r="R31" i="1"/>
  <c r="R32" i="1"/>
  <c r="R33" i="1"/>
  <c r="R35" i="1"/>
  <c r="R36" i="1"/>
  <c r="R38" i="1"/>
  <c r="R42" i="1"/>
  <c r="R43" i="1"/>
  <c r="R44" i="1"/>
  <c r="R45" i="1"/>
  <c r="R46" i="1"/>
  <c r="R48" i="1"/>
  <c r="R49" i="1"/>
  <c r="R51" i="1"/>
  <c r="R53" i="1"/>
  <c r="R54" i="1"/>
  <c r="R58" i="1"/>
  <c r="R59" i="1"/>
  <c r="R61" i="1"/>
  <c r="R62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3" i="1"/>
  <c r="R84" i="1"/>
  <c r="R85" i="1"/>
  <c r="R3" i="1"/>
  <c r="R4" i="1"/>
  <c r="R5" i="1"/>
  <c r="R6" i="1"/>
  <c r="R7" i="1"/>
  <c r="R8" i="1"/>
  <c r="R10" i="1"/>
  <c r="R2" i="1"/>
  <c r="L68" i="1" l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3" i="1"/>
  <c r="L84" i="1"/>
  <c r="L85" i="1"/>
  <c r="L89" i="1"/>
  <c r="L91" i="1"/>
  <c r="L67" i="1"/>
  <c r="L3" i="1"/>
  <c r="L10" i="1"/>
  <c r="N10" i="1" s="1"/>
  <c r="L4" i="1"/>
  <c r="M4" i="1" s="1"/>
  <c r="V4" i="1" s="1"/>
  <c r="L5" i="1"/>
  <c r="N5" i="1" s="1"/>
  <c r="L6" i="1"/>
  <c r="M6" i="1" s="1"/>
  <c r="V6" i="1" s="1"/>
  <c r="L7" i="1"/>
  <c r="L8" i="1"/>
  <c r="L14" i="1"/>
  <c r="N14" i="1" s="1"/>
  <c r="L15" i="1"/>
  <c r="L17" i="1"/>
  <c r="L18" i="1"/>
  <c r="N18" i="1" s="1"/>
  <c r="L19" i="1"/>
  <c r="L20" i="1"/>
  <c r="L21" i="1"/>
  <c r="L25" i="1"/>
  <c r="N25" i="1" s="1"/>
  <c r="L26" i="1"/>
  <c r="N26" i="1" s="1"/>
  <c r="L27" i="1"/>
  <c r="L28" i="1"/>
  <c r="N28" i="1" s="1"/>
  <c r="L29" i="1"/>
  <c r="N29" i="1" s="1"/>
  <c r="L30" i="1"/>
  <c r="N30" i="1" s="1"/>
  <c r="L31" i="1"/>
  <c r="N31" i="1" s="1"/>
  <c r="L32" i="1"/>
  <c r="L33" i="1"/>
  <c r="N33" i="1" s="1"/>
  <c r="L35" i="1"/>
  <c r="N35" i="1" s="1"/>
  <c r="L36" i="1"/>
  <c r="M36" i="1" s="1"/>
  <c r="V36" i="1" s="1"/>
  <c r="L38" i="1"/>
  <c r="M38" i="1" s="1"/>
  <c r="V38" i="1" s="1"/>
  <c r="L42" i="1"/>
  <c r="M42" i="1" s="1"/>
  <c r="V42" i="1" s="1"/>
  <c r="L48" i="1"/>
  <c r="N48" i="1" s="1"/>
  <c r="L43" i="1"/>
  <c r="N43" i="1" s="1"/>
  <c r="L49" i="1"/>
  <c r="M49" i="1" s="1"/>
  <c r="V49" i="1" s="1"/>
  <c r="L53" i="1"/>
  <c r="M53" i="1" s="1"/>
  <c r="V53" i="1" s="1"/>
  <c r="L54" i="1"/>
  <c r="N54" i="1" s="1"/>
  <c r="L51" i="1"/>
  <c r="N51" i="1" s="1"/>
  <c r="L44" i="1"/>
  <c r="L45" i="1"/>
  <c r="N45" i="1" s="1"/>
  <c r="L46" i="1"/>
  <c r="L58" i="1"/>
  <c r="N58" i="1" s="1"/>
  <c r="L61" i="1"/>
  <c r="L62" i="1"/>
  <c r="M62" i="1" s="1"/>
  <c r="V62" i="1" s="1"/>
  <c r="L59" i="1"/>
  <c r="L66" i="1"/>
  <c r="L2" i="1"/>
  <c r="N2" i="1" s="1"/>
  <c r="W6" i="1" l="1"/>
  <c r="N66" i="1"/>
  <c r="M21" i="1"/>
  <c r="V21" i="1" s="1"/>
  <c r="W21" i="1" s="1"/>
  <c r="N17" i="1"/>
  <c r="M20" i="1"/>
  <c r="V20" i="1" s="1"/>
  <c r="M18" i="1"/>
  <c r="V18" i="1" s="1"/>
  <c r="W18" i="1" s="1"/>
  <c r="M10" i="1"/>
  <c r="V10" i="1" s="1"/>
  <c r="W10" i="1" s="1"/>
  <c r="N8" i="1"/>
  <c r="M28" i="1"/>
  <c r="V28" i="1" s="1"/>
  <c r="W28" i="1" s="1"/>
  <c r="M8" i="1"/>
  <c r="V8" i="1" s="1"/>
  <c r="W8" i="1" s="1"/>
  <c r="N32" i="1"/>
  <c r="M51" i="1"/>
  <c r="V51" i="1" s="1"/>
  <c r="W51" i="1" s="1"/>
  <c r="M43" i="1"/>
  <c r="V43" i="1" s="1"/>
  <c r="W43" i="1" s="1"/>
  <c r="N38" i="1"/>
  <c r="W38" i="1" s="1"/>
  <c r="N4" i="1"/>
  <c r="W4" i="1" s="1"/>
  <c r="N19" i="1"/>
  <c r="M19" i="1"/>
  <c r="V19" i="1" s="1"/>
  <c r="W19" i="1" s="1"/>
  <c r="M17" i="1"/>
  <c r="V17" i="1" s="1"/>
  <c r="N21" i="1"/>
  <c r="N36" i="1"/>
  <c r="W36" i="1" s="1"/>
  <c r="N46" i="1"/>
  <c r="N6" i="1"/>
  <c r="N15" i="1"/>
  <c r="M15" i="1"/>
  <c r="V15" i="1" s="1"/>
  <c r="W15" i="1" s="1"/>
  <c r="M26" i="1"/>
  <c r="V26" i="1" s="1"/>
  <c r="W26" i="1" s="1"/>
  <c r="N67" i="1"/>
  <c r="M67" i="1"/>
  <c r="V67" i="1" s="1"/>
  <c r="W67" i="1" s="1"/>
  <c r="M72" i="1"/>
  <c r="V72" i="1" s="1"/>
  <c r="N72" i="1"/>
  <c r="M66" i="1"/>
  <c r="V66" i="1" s="1"/>
  <c r="W66" i="1" s="1"/>
  <c r="N84" i="1"/>
  <c r="M84" i="1"/>
  <c r="V84" i="1" s="1"/>
  <c r="W84" i="1" s="1"/>
  <c r="N79" i="1"/>
  <c r="M79" i="1"/>
  <c r="V79" i="1" s="1"/>
  <c r="W79" i="1" s="1"/>
  <c r="N75" i="1"/>
  <c r="M75" i="1"/>
  <c r="V75" i="1" s="1"/>
  <c r="W75" i="1" s="1"/>
  <c r="N71" i="1"/>
  <c r="M71" i="1"/>
  <c r="V71" i="1" s="1"/>
  <c r="M76" i="1"/>
  <c r="V76" i="1" s="1"/>
  <c r="N76" i="1"/>
  <c r="M59" i="1"/>
  <c r="V59" i="1" s="1"/>
  <c r="W59" i="1" s="1"/>
  <c r="M83" i="1"/>
  <c r="V83" i="1" s="1"/>
  <c r="W83" i="1" s="1"/>
  <c r="N83" i="1"/>
  <c r="M78" i="1"/>
  <c r="V78" i="1" s="1"/>
  <c r="N78" i="1"/>
  <c r="M74" i="1"/>
  <c r="V74" i="1" s="1"/>
  <c r="N74" i="1"/>
  <c r="M70" i="1"/>
  <c r="V70" i="1" s="1"/>
  <c r="N70" i="1"/>
  <c r="M85" i="1"/>
  <c r="V85" i="1" s="1"/>
  <c r="N85" i="1"/>
  <c r="M80" i="1"/>
  <c r="V80" i="1" s="1"/>
  <c r="W80" i="1" s="1"/>
  <c r="N80" i="1"/>
  <c r="M68" i="1"/>
  <c r="V68" i="1" s="1"/>
  <c r="W68" i="1" s="1"/>
  <c r="N68" i="1"/>
  <c r="N81" i="1"/>
  <c r="M81" i="1"/>
  <c r="V81" i="1" s="1"/>
  <c r="W81" i="1" s="1"/>
  <c r="N77" i="1"/>
  <c r="M77" i="1"/>
  <c r="V77" i="1" s="1"/>
  <c r="W77" i="1" s="1"/>
  <c r="N73" i="1"/>
  <c r="M73" i="1"/>
  <c r="V73" i="1" s="1"/>
  <c r="W73" i="1" s="1"/>
  <c r="N69" i="1"/>
  <c r="M69" i="1"/>
  <c r="V69" i="1" s="1"/>
  <c r="W69" i="1" s="1"/>
  <c r="M46" i="1"/>
  <c r="V46" i="1" s="1"/>
  <c r="W46" i="1" s="1"/>
  <c r="M54" i="1"/>
  <c r="V54" i="1" s="1"/>
  <c r="W54" i="1" s="1"/>
  <c r="M31" i="1"/>
  <c r="V31" i="1" s="1"/>
  <c r="W31" i="1" s="1"/>
  <c r="M7" i="1"/>
  <c r="V7" i="1" s="1"/>
  <c r="N7" i="1"/>
  <c r="N59" i="1"/>
  <c r="N27" i="1"/>
  <c r="M48" i="1"/>
  <c r="V48" i="1" s="1"/>
  <c r="W48" i="1" s="1"/>
  <c r="M27" i="1"/>
  <c r="V27" i="1" s="1"/>
  <c r="W27" i="1" s="1"/>
  <c r="M30" i="1"/>
  <c r="V30" i="1" s="1"/>
  <c r="W30" i="1" s="1"/>
  <c r="N62" i="1"/>
  <c r="W62" i="1" s="1"/>
  <c r="M45" i="1"/>
  <c r="V45" i="1" s="1"/>
  <c r="W45" i="1" s="1"/>
  <c r="M35" i="1"/>
  <c r="V35" i="1" s="1"/>
  <c r="W35" i="1" s="1"/>
  <c r="M3" i="1"/>
  <c r="V3" i="1" s="1"/>
  <c r="N3" i="1"/>
  <c r="N42" i="1"/>
  <c r="W42" i="1" s="1"/>
  <c r="N53" i="1"/>
  <c r="W53" i="1" s="1"/>
  <c r="N20" i="1"/>
  <c r="N61" i="1"/>
  <c r="N49" i="1"/>
  <c r="W49" i="1" s="1"/>
  <c r="M58" i="1"/>
  <c r="V58" i="1" s="1"/>
  <c r="W58" i="1" s="1"/>
  <c r="M32" i="1"/>
  <c r="V32" i="1" s="1"/>
  <c r="W32" i="1" s="1"/>
  <c r="M14" i="1"/>
  <c r="V14" i="1" s="1"/>
  <c r="W14" i="1" s="1"/>
  <c r="N44" i="1"/>
  <c r="M33" i="1"/>
  <c r="V33" i="1" s="1"/>
  <c r="W33" i="1" s="1"/>
  <c r="M29" i="1"/>
  <c r="V29" i="1" s="1"/>
  <c r="W29" i="1" s="1"/>
  <c r="M25" i="1"/>
  <c r="V25" i="1" s="1"/>
  <c r="W25" i="1" s="1"/>
  <c r="M5" i="1"/>
  <c r="V5" i="1" s="1"/>
  <c r="W5" i="1" s="1"/>
  <c r="M61" i="1"/>
  <c r="V61" i="1" s="1"/>
  <c r="M44" i="1"/>
  <c r="V44" i="1" s="1"/>
  <c r="M2" i="1"/>
  <c r="V2" i="1" s="1"/>
  <c r="W2" i="1" s="1"/>
  <c r="W71" i="1" l="1"/>
  <c r="W3" i="1"/>
  <c r="W70" i="1"/>
  <c r="W74" i="1"/>
  <c r="W61" i="1"/>
  <c r="W78" i="1"/>
  <c r="W72" i="1"/>
  <c r="W44" i="1"/>
  <c r="W7" i="1"/>
  <c r="W76" i="1"/>
  <c r="W20" i="1"/>
  <c r="W85" i="1"/>
  <c r="W17" i="1"/>
</calcChain>
</file>

<file path=xl/sharedStrings.xml><?xml version="1.0" encoding="utf-8"?>
<sst xmlns="http://schemas.openxmlformats.org/spreadsheetml/2006/main" count="386" uniqueCount="85">
  <si>
    <t>naturheld</t>
  </si>
  <si>
    <t>N+F</t>
  </si>
  <si>
    <t>stumpf</t>
  </si>
  <si>
    <t>Artikelnummer</t>
  </si>
  <si>
    <t>FLEX</t>
  </si>
  <si>
    <t>Dicke (mm)</t>
  </si>
  <si>
    <t>Rohdichte pro m³ in kg</t>
  </si>
  <si>
    <t>Palette</t>
  </si>
  <si>
    <t>140 Instal</t>
  </si>
  <si>
    <t>Stück pro Palette</t>
  </si>
  <si>
    <t>Stück pro Pack</t>
  </si>
  <si>
    <t>Pack pro Palette</t>
  </si>
  <si>
    <t>EAN-Code</t>
  </si>
  <si>
    <t>4262389222046</t>
  </si>
  <si>
    <t>4262389222053</t>
  </si>
  <si>
    <t>4262389222060</t>
  </si>
  <si>
    <t>4262389222077</t>
  </si>
  <si>
    <t>4262389222084</t>
  </si>
  <si>
    <t>4262389222091</t>
  </si>
  <si>
    <t>4262389222107</t>
  </si>
  <si>
    <t>4262389222114</t>
  </si>
  <si>
    <t>4262389222329</t>
  </si>
  <si>
    <t>4262389222336</t>
  </si>
  <si>
    <t>4262389222343</t>
  </si>
  <si>
    <t>4262389222350</t>
  </si>
  <si>
    <t>4262389222367</t>
  </si>
  <si>
    <t>4262389222374</t>
  </si>
  <si>
    <t>4262389222381</t>
  </si>
  <si>
    <t>4262389222398</t>
  </si>
  <si>
    <t>4262389222404</t>
  </si>
  <si>
    <t>4262389222428</t>
  </si>
  <si>
    <t>4262389222435</t>
  </si>
  <si>
    <t>4262389222459</t>
  </si>
  <si>
    <t>4262389222466</t>
  </si>
  <si>
    <t>4262389222473</t>
  </si>
  <si>
    <t>4262389222480</t>
  </si>
  <si>
    <t>4262389222497</t>
  </si>
  <si>
    <t>4262389222503</t>
  </si>
  <si>
    <t>4262389222510</t>
  </si>
  <si>
    <t>4262389222527</t>
  </si>
  <si>
    <t>4262389222534</t>
  </si>
  <si>
    <t>4262389222541</t>
  </si>
  <si>
    <t>4262389222596</t>
  </si>
  <si>
    <t>4262389222602</t>
  </si>
  <si>
    <t>4262389222619</t>
  </si>
  <si>
    <t>4262389222626</t>
  </si>
  <si>
    <t>4262389222633</t>
  </si>
  <si>
    <t>4262389222640</t>
  </si>
  <si>
    <t>4262389222657</t>
  </si>
  <si>
    <t>4262389222664</t>
  </si>
  <si>
    <t>4262389222671</t>
  </si>
  <si>
    <t>4262389222695</t>
  </si>
  <si>
    <t>4262389222701</t>
  </si>
  <si>
    <t>4262389222718</t>
  </si>
  <si>
    <t>4262389222725</t>
  </si>
  <si>
    <t>4262389222732</t>
  </si>
  <si>
    <t>4262389222749</t>
  </si>
  <si>
    <t>4262389222756</t>
  </si>
  <si>
    <t>4262389222763</t>
  </si>
  <si>
    <t>4262389222770</t>
  </si>
  <si>
    <t>4262389222787</t>
  </si>
  <si>
    <t>4262389222954</t>
  </si>
  <si>
    <t>4262389222961</t>
  </si>
  <si>
    <t>4262389222978</t>
  </si>
  <si>
    <t>4262389223197</t>
  </si>
  <si>
    <t>4262389223210</t>
  </si>
  <si>
    <t>FLOW</t>
  </si>
  <si>
    <t>Warentarifnummer</t>
  </si>
  <si>
    <t>Artikelname</t>
  </si>
  <si>
    <t>Länge (mm)</t>
  </si>
  <si>
    <t>Breite (mm)</t>
  </si>
  <si>
    <t>Kanten</t>
  </si>
  <si>
    <t>Verfügbarkeit</t>
  </si>
  <si>
    <t>auf Anfrage</t>
  </si>
  <si>
    <t>Lagerware</t>
  </si>
  <si>
    <t>Ursprungsland</t>
  </si>
  <si>
    <t>EU (Deutschland)</t>
  </si>
  <si>
    <t>Verkaufseinheit</t>
  </si>
  <si>
    <t>Preis (netto) abzgl. Rabatt</t>
  </si>
  <si>
    <t>ALTERNATIV Preis (netto) abzgl. Rabatt</t>
  </si>
  <si>
    <t>cbm pro Palette (Federmaß)</t>
  </si>
  <si>
    <t>qm pro Palette (Federmaß)</t>
  </si>
  <si>
    <t>qm pro Palette (Deckmaß)</t>
  </si>
  <si>
    <t>ca. Netto-Gewicht je Palette</t>
  </si>
  <si>
    <t>ca Netto-Gewicht je 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</si>
</sst>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"/>
    <numFmt numFmtId="165" formatCode="#,##0\ &quot;kg&quot;"/>
    <numFmt numFmtId="166" formatCode="###,##0.00\ &quot;€/cbm&quot;"/>
    <numFmt numFmtId="167" formatCode="###,##0.00\ &quot;€/kg&quot;"/>
    <numFmt numFmtId="168" formatCode="###,##0.00\ &quot;€/qm&quot;"/>
  </numFmts>
  <fonts count="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AE048"/>
        <bgColor indexed="64"/>
      </patternFill>
    </fill>
    <fill>
      <patternFill patternType="solid">
        <fgColor rgb="FFF9FD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165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44" fontId="0" fillId="3" borderId="1" xfId="2" applyFont="1" applyFill="1" applyBorder="1" applyAlignment="1">
      <alignment horizontal="center"/>
    </xf>
    <xf numFmtId="166" fontId="0" fillId="3" borderId="1" xfId="2" applyNumberFormat="1" applyFont="1" applyFill="1" applyBorder="1" applyAlignment="1">
      <alignment horizontal="center"/>
    </xf>
    <xf numFmtId="166" fontId="4" fillId="2" borderId="1" xfId="2" applyNumberFormat="1" applyFont="1" applyFill="1" applyBorder="1" applyAlignment="1">
      <alignment horizontal="center" vertical="center" wrapText="1"/>
    </xf>
    <xf numFmtId="167" fontId="0" fillId="3" borderId="1" xfId="2" applyNumberFormat="1" applyFont="1" applyFill="1" applyBorder="1" applyAlignment="1">
      <alignment horizontal="center"/>
    </xf>
    <xf numFmtId="168" fontId="0" fillId="3" borderId="1" xfId="2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 xr:uid="{9C597215-28AC-4A21-B7FA-6ABCF726D2AB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BC5A-56E6-4507-96D2-8A01B86166B8}">
  <sheetPr>
    <pageSetUpPr fitToPage="1"/>
  </sheetPr>
  <dimension ref="A1:W93"/>
  <sheetViews>
    <sheetView tabSelected="1" zoomScaleNormal="100" workbookViewId="0">
      <pane ySplit="1" topLeftCell="A2" activePane="bottomLeft" state="frozen"/>
      <selection pane="bottomLeft" activeCell="A94" sqref="A94:XFD129"/>
    </sheetView>
  </sheetViews>
  <sheetFormatPr baseColWidth="10" defaultColWidth="11.42578125" defaultRowHeight="15" x14ac:dyDescent="0.25"/>
  <cols>
    <col min="1" max="1" width="16.7109375" style="1" bestFit="1" customWidth="1"/>
    <col min="2" max="2" width="17.28515625" style="1" customWidth="1"/>
    <col min="3" max="3" width="34.5703125" style="1" customWidth="1"/>
    <col min="4" max="4" width="16.7109375" style="1" customWidth="1"/>
    <col min="5" max="5" width="19" style="1" customWidth="1"/>
    <col min="6" max="6" width="16.85546875" style="1" customWidth="1"/>
    <col min="7" max="7" width="23.7109375" style="1" customWidth="1"/>
    <col min="8" max="8" width="13.7109375" style="1" customWidth="1"/>
    <col min="9" max="9" width="13.5703125" style="1" customWidth="1"/>
    <col min="10" max="10" width="17.7109375" style="1" customWidth="1"/>
    <col min="11" max="11" width="16.28515625" style="1" customWidth="1"/>
    <col min="12" max="12" width="18.7109375" style="1" customWidth="1"/>
    <col min="13" max="13" width="17.42578125" style="1" customWidth="1"/>
    <col min="14" max="17" width="18.7109375" style="1" customWidth="1"/>
    <col min="18" max="18" width="14.42578125" style="1" customWidth="1"/>
    <col min="19" max="19" width="21.7109375" style="2" customWidth="1"/>
    <col min="20" max="20" width="18" style="1" customWidth="1"/>
    <col min="21" max="21" width="16.42578125" style="1" bestFit="1" customWidth="1"/>
    <col min="22" max="22" width="13.7109375" style="1" customWidth="1"/>
    <col min="23" max="16384" width="11.42578125" style="1"/>
  </cols>
  <sheetData>
    <row r="1" spans="1:23" s="3" customFormat="1" ht="45" x14ac:dyDescent="0.25">
      <c r="A1" s="3" t="s">
        <v>3</v>
      </c>
      <c r="B1" s="20" t="s">
        <v>68</v>
      </c>
      <c r="C1" s="21"/>
      <c r="D1" s="3" t="s">
        <v>5</v>
      </c>
      <c r="E1" s="3" t="s">
        <v>69</v>
      </c>
      <c r="F1" s="3" t="s">
        <v>70</v>
      </c>
      <c r="G1" s="3" t="s">
        <v>6</v>
      </c>
      <c r="H1" s="3" t="s">
        <v>71</v>
      </c>
      <c r="I1" s="3" t="s">
        <v>72</v>
      </c>
      <c r="J1" s="3" t="s">
        <v>11</v>
      </c>
      <c r="K1" s="3" t="s">
        <v>10</v>
      </c>
      <c r="L1" s="3" t="s">
        <v>9</v>
      </c>
      <c r="M1" s="3" t="s">
        <v>80</v>
      </c>
      <c r="N1" s="3" t="s">
        <v>81</v>
      </c>
      <c r="O1" s="3" t="s">
        <v>82</v>
      </c>
      <c r="P1" s="3" t="s">
        <v>77</v>
      </c>
      <c r="Q1" s="3" t="s">
        <v>78</v>
      </c>
      <c r="R1" s="3" t="s">
        <v>79</v>
      </c>
      <c r="S1" s="3" t="s">
        <v>12</v>
      </c>
      <c r="T1" s="3" t="s">
        <v>67</v>
      </c>
      <c r="U1" s="3" t="s">
        <v>75</v>
      </c>
      <c r="V1" s="3" t="s">
        <v>83</v>
      </c>
      <c r="W1" s="3" t="s">
        <v>84</v>
      </c>
    </row>
    <row r="2" spans="1:23" s="4" customFormat="1" x14ac:dyDescent="0.25">
      <c r="A2" s="4">
        <v>25001001</v>
      </c>
      <c r="B2" s="4" t="s">
        <v>0</v>
      </c>
      <c r="C2" s="4">
        <v>100</v>
      </c>
      <c r="D2" s="4">
        <v>40</v>
      </c>
      <c r="E2" s="4">
        <v>1250</v>
      </c>
      <c r="F2" s="4">
        <v>600</v>
      </c>
      <c r="G2" s="4">
        <v>100</v>
      </c>
      <c r="H2" s="4" t="s">
        <v>2</v>
      </c>
      <c r="I2" s="4" t="s">
        <v>73</v>
      </c>
      <c r="J2" s="4">
        <v>1</v>
      </c>
      <c r="K2" s="4">
        <v>56</v>
      </c>
      <c r="L2" s="4">
        <f>J2*K2</f>
        <v>56</v>
      </c>
      <c r="M2" s="12">
        <f t="shared" ref="M2:M8" si="0">((D2/1000)*(E2/1000)*(F2/1000))*L2</f>
        <v>1.68</v>
      </c>
      <c r="N2" s="12">
        <f t="shared" ref="N2:N8" si="1">((E2/1000)*(F2/1000))*L2</f>
        <v>42</v>
      </c>
      <c r="O2" s="12"/>
      <c r="P2" s="12" t="s">
        <v>7</v>
      </c>
      <c r="Q2" s="16">
        <v>150</v>
      </c>
      <c r="R2" s="19">
        <f>Q2*(D2/1000)</f>
        <v>6</v>
      </c>
      <c r="S2" s="13" t="s">
        <v>13</v>
      </c>
      <c r="T2" s="4">
        <v>44119490</v>
      </c>
      <c r="U2" s="4" t="s">
        <v>76</v>
      </c>
      <c r="V2" s="13">
        <f>G2*M2</f>
        <v>168</v>
      </c>
      <c r="W2" s="12">
        <f>V2/N2</f>
        <v>4</v>
      </c>
    </row>
    <row r="3" spans="1:23" s="4" customFormat="1" x14ac:dyDescent="0.25">
      <c r="A3" s="4">
        <v>25001002</v>
      </c>
      <c r="B3" s="4" t="s">
        <v>0</v>
      </c>
      <c r="C3" s="4">
        <v>100</v>
      </c>
      <c r="D3" s="4">
        <v>60</v>
      </c>
      <c r="E3" s="4">
        <v>1250</v>
      </c>
      <c r="F3" s="4">
        <v>600</v>
      </c>
      <c r="G3" s="4">
        <v>100</v>
      </c>
      <c r="H3" s="4" t="s">
        <v>2</v>
      </c>
      <c r="I3" s="4" t="s">
        <v>74</v>
      </c>
      <c r="J3" s="4">
        <v>1</v>
      </c>
      <c r="K3" s="4">
        <v>38</v>
      </c>
      <c r="L3" s="4">
        <f t="shared" ref="L3:L66" si="2">J3*K3</f>
        <v>38</v>
      </c>
      <c r="M3" s="12">
        <f t="shared" si="0"/>
        <v>1.71</v>
      </c>
      <c r="N3" s="12">
        <f t="shared" si="1"/>
        <v>28.5</v>
      </c>
      <c r="O3" s="12"/>
      <c r="P3" s="12" t="s">
        <v>7</v>
      </c>
      <c r="Q3" s="16">
        <v>150</v>
      </c>
      <c r="R3" s="19">
        <f t="shared" ref="R3:R66" si="3">Q3*(D3/1000)</f>
        <v>9</v>
      </c>
      <c r="S3" s="13" t="s">
        <v>14</v>
      </c>
      <c r="T3" s="4">
        <v>44119490</v>
      </c>
      <c r="U3" s="4" t="s">
        <v>76</v>
      </c>
      <c r="V3" s="13">
        <f t="shared" ref="V3:V66" si="4">G3*M3</f>
        <v>171</v>
      </c>
      <c r="W3" s="12">
        <f t="shared" ref="W3:W66" si="5">V3/N3</f>
        <v>6</v>
      </c>
    </row>
    <row r="4" spans="1:23" s="4" customFormat="1" x14ac:dyDescent="0.25">
      <c r="A4" s="4">
        <v>25001004</v>
      </c>
      <c r="B4" s="4" t="s">
        <v>0</v>
      </c>
      <c r="C4" s="4">
        <v>100</v>
      </c>
      <c r="D4" s="4">
        <v>80</v>
      </c>
      <c r="E4" s="4">
        <v>1250</v>
      </c>
      <c r="F4" s="4">
        <v>600</v>
      </c>
      <c r="G4" s="4">
        <v>100</v>
      </c>
      <c r="H4" s="4" t="s">
        <v>2</v>
      </c>
      <c r="I4" s="4" t="s">
        <v>74</v>
      </c>
      <c r="J4" s="4">
        <v>1</v>
      </c>
      <c r="K4" s="4">
        <v>28</v>
      </c>
      <c r="L4" s="4">
        <f t="shared" si="2"/>
        <v>28</v>
      </c>
      <c r="M4" s="12">
        <f t="shared" si="0"/>
        <v>1.68</v>
      </c>
      <c r="N4" s="12">
        <f t="shared" si="1"/>
        <v>21</v>
      </c>
      <c r="O4" s="12"/>
      <c r="P4" s="12" t="s">
        <v>7</v>
      </c>
      <c r="Q4" s="16">
        <v>150</v>
      </c>
      <c r="R4" s="19">
        <f t="shared" si="3"/>
        <v>12</v>
      </c>
      <c r="S4" s="13" t="s">
        <v>16</v>
      </c>
      <c r="T4" s="4">
        <v>44119490</v>
      </c>
      <c r="U4" s="4" t="s">
        <v>76</v>
      </c>
      <c r="V4" s="13">
        <f t="shared" si="4"/>
        <v>168</v>
      </c>
      <c r="W4" s="12">
        <f t="shared" si="5"/>
        <v>8</v>
      </c>
    </row>
    <row r="5" spans="1:23" s="4" customFormat="1" ht="14.25" customHeight="1" x14ac:dyDescent="0.25">
      <c r="A5" s="4">
        <v>25001005</v>
      </c>
      <c r="B5" s="4" t="s">
        <v>0</v>
      </c>
      <c r="C5" s="4">
        <v>100</v>
      </c>
      <c r="D5" s="4">
        <v>100</v>
      </c>
      <c r="E5" s="4">
        <v>1250</v>
      </c>
      <c r="F5" s="4">
        <v>600</v>
      </c>
      <c r="G5" s="4">
        <v>100</v>
      </c>
      <c r="H5" s="4" t="s">
        <v>2</v>
      </c>
      <c r="I5" s="4" t="s">
        <v>74</v>
      </c>
      <c r="J5" s="4">
        <v>1</v>
      </c>
      <c r="K5" s="4">
        <v>22</v>
      </c>
      <c r="L5" s="4">
        <f t="shared" si="2"/>
        <v>22</v>
      </c>
      <c r="M5" s="12">
        <f t="shared" si="0"/>
        <v>1.65</v>
      </c>
      <c r="N5" s="12">
        <f t="shared" si="1"/>
        <v>16.5</v>
      </c>
      <c r="O5" s="12"/>
      <c r="P5" s="12" t="s">
        <v>7</v>
      </c>
      <c r="Q5" s="16">
        <v>150</v>
      </c>
      <c r="R5" s="19">
        <f t="shared" si="3"/>
        <v>15</v>
      </c>
      <c r="S5" s="13" t="s">
        <v>17</v>
      </c>
      <c r="T5" s="4">
        <v>44119490</v>
      </c>
      <c r="U5" s="4" t="s">
        <v>76</v>
      </c>
      <c r="V5" s="13">
        <f t="shared" si="4"/>
        <v>165</v>
      </c>
      <c r="W5" s="12">
        <f t="shared" si="5"/>
        <v>10</v>
      </c>
    </row>
    <row r="6" spans="1:23" s="4" customFormat="1" x14ac:dyDescent="0.25">
      <c r="A6" s="4">
        <v>25001006</v>
      </c>
      <c r="B6" s="4" t="s">
        <v>0</v>
      </c>
      <c r="C6" s="4">
        <v>100</v>
      </c>
      <c r="D6" s="4">
        <v>120</v>
      </c>
      <c r="E6" s="4">
        <v>1250</v>
      </c>
      <c r="F6" s="4">
        <v>600</v>
      </c>
      <c r="G6" s="4">
        <v>100</v>
      </c>
      <c r="H6" s="4" t="s">
        <v>2</v>
      </c>
      <c r="I6" s="4" t="s">
        <v>74</v>
      </c>
      <c r="J6" s="4">
        <v>1</v>
      </c>
      <c r="K6" s="4">
        <v>18</v>
      </c>
      <c r="L6" s="4">
        <f t="shared" si="2"/>
        <v>18</v>
      </c>
      <c r="M6" s="12">
        <f t="shared" si="0"/>
        <v>1.6199999999999999</v>
      </c>
      <c r="N6" s="12">
        <f t="shared" si="1"/>
        <v>13.5</v>
      </c>
      <c r="O6" s="12"/>
      <c r="P6" s="12" t="s">
        <v>7</v>
      </c>
      <c r="Q6" s="16">
        <v>150</v>
      </c>
      <c r="R6" s="19">
        <f t="shared" si="3"/>
        <v>18</v>
      </c>
      <c r="S6" s="13" t="s">
        <v>18</v>
      </c>
      <c r="T6" s="4">
        <v>44119490</v>
      </c>
      <c r="U6" s="4" t="s">
        <v>76</v>
      </c>
      <c r="V6" s="13">
        <f t="shared" si="4"/>
        <v>162</v>
      </c>
      <c r="W6" s="12">
        <f t="shared" si="5"/>
        <v>12</v>
      </c>
    </row>
    <row r="7" spans="1:23" s="4" customFormat="1" x14ac:dyDescent="0.25">
      <c r="A7" s="4">
        <v>25001007</v>
      </c>
      <c r="B7" s="4" t="s">
        <v>0</v>
      </c>
      <c r="C7" s="4">
        <v>100</v>
      </c>
      <c r="D7" s="4">
        <v>140</v>
      </c>
      <c r="E7" s="4">
        <v>1250</v>
      </c>
      <c r="F7" s="4">
        <v>600</v>
      </c>
      <c r="G7" s="4">
        <v>100</v>
      </c>
      <c r="H7" s="4" t="s">
        <v>2</v>
      </c>
      <c r="I7" s="4" t="s">
        <v>74</v>
      </c>
      <c r="J7" s="4">
        <v>1</v>
      </c>
      <c r="K7" s="4">
        <v>16</v>
      </c>
      <c r="L7" s="4">
        <f t="shared" si="2"/>
        <v>16</v>
      </c>
      <c r="M7" s="12">
        <f t="shared" si="0"/>
        <v>1.6800000000000002</v>
      </c>
      <c r="N7" s="12">
        <f t="shared" si="1"/>
        <v>12</v>
      </c>
      <c r="O7" s="12"/>
      <c r="P7" s="12" t="s">
        <v>7</v>
      </c>
      <c r="Q7" s="16">
        <v>150</v>
      </c>
      <c r="R7" s="19">
        <f t="shared" si="3"/>
        <v>21.000000000000004</v>
      </c>
      <c r="S7" s="13" t="s">
        <v>19</v>
      </c>
      <c r="T7" s="4">
        <v>44119490</v>
      </c>
      <c r="U7" s="4" t="s">
        <v>76</v>
      </c>
      <c r="V7" s="13">
        <f t="shared" si="4"/>
        <v>168.00000000000003</v>
      </c>
      <c r="W7" s="12">
        <f t="shared" si="5"/>
        <v>14.000000000000002</v>
      </c>
    </row>
    <row r="8" spans="1:23" s="4" customFormat="1" x14ac:dyDescent="0.25">
      <c r="A8" s="4">
        <v>25001008</v>
      </c>
      <c r="B8" s="4" t="s">
        <v>0</v>
      </c>
      <c r="C8" s="4">
        <v>100</v>
      </c>
      <c r="D8" s="4">
        <v>160</v>
      </c>
      <c r="E8" s="4">
        <v>1250</v>
      </c>
      <c r="F8" s="4">
        <v>600</v>
      </c>
      <c r="G8" s="4">
        <v>100</v>
      </c>
      <c r="H8" s="4" t="s">
        <v>2</v>
      </c>
      <c r="I8" s="4" t="s">
        <v>74</v>
      </c>
      <c r="J8" s="4">
        <v>1</v>
      </c>
      <c r="K8" s="4">
        <v>14</v>
      </c>
      <c r="L8" s="4">
        <f t="shared" si="2"/>
        <v>14</v>
      </c>
      <c r="M8" s="12">
        <f t="shared" si="0"/>
        <v>1.68</v>
      </c>
      <c r="N8" s="12">
        <f t="shared" si="1"/>
        <v>10.5</v>
      </c>
      <c r="O8" s="12"/>
      <c r="P8" s="12" t="s">
        <v>7</v>
      </c>
      <c r="Q8" s="16">
        <v>150</v>
      </c>
      <c r="R8" s="19">
        <f t="shared" si="3"/>
        <v>24</v>
      </c>
      <c r="S8" s="13" t="s">
        <v>20</v>
      </c>
      <c r="T8" s="4">
        <v>44119490</v>
      </c>
      <c r="U8" s="4" t="s">
        <v>76</v>
      </c>
      <c r="V8" s="13">
        <f t="shared" si="4"/>
        <v>168</v>
      </c>
      <c r="W8" s="12">
        <f t="shared" si="5"/>
        <v>16</v>
      </c>
    </row>
    <row r="9" spans="1:23" s="4" customFormat="1" x14ac:dyDescent="0.25">
      <c r="M9" s="12"/>
      <c r="N9" s="12"/>
      <c r="O9" s="12"/>
      <c r="P9" s="12"/>
      <c r="Q9" s="16"/>
      <c r="R9" s="19"/>
      <c r="S9" s="13"/>
      <c r="V9" s="13">
        <f t="shared" si="4"/>
        <v>0</v>
      </c>
      <c r="W9" s="12" t="e">
        <f t="shared" si="5"/>
        <v>#DIV/0!</v>
      </c>
    </row>
    <row r="10" spans="1:23" s="4" customFormat="1" x14ac:dyDescent="0.25">
      <c r="A10" s="4">
        <v>25001003</v>
      </c>
      <c r="B10" s="4" t="s">
        <v>0</v>
      </c>
      <c r="C10" s="4">
        <v>100</v>
      </c>
      <c r="D10" s="4">
        <v>60</v>
      </c>
      <c r="E10" s="4">
        <v>2650</v>
      </c>
      <c r="F10" s="4">
        <v>1250</v>
      </c>
      <c r="G10" s="4">
        <v>100</v>
      </c>
      <c r="H10" s="4" t="s">
        <v>2</v>
      </c>
      <c r="I10" s="4" t="s">
        <v>73</v>
      </c>
      <c r="J10" s="4">
        <v>1</v>
      </c>
      <c r="K10" s="4">
        <v>19</v>
      </c>
      <c r="L10" s="4">
        <f>J10*K10</f>
        <v>19</v>
      </c>
      <c r="M10" s="12">
        <f>((D10/1000)*(E10/1000)*(F10/1000))*L10</f>
        <v>3.7762500000000001</v>
      </c>
      <c r="N10" s="12">
        <f>((E10/1000)*(F10/1000))*L10</f>
        <v>62.9375</v>
      </c>
      <c r="O10" s="12"/>
      <c r="P10" s="12" t="s">
        <v>7</v>
      </c>
      <c r="Q10" s="16">
        <v>150</v>
      </c>
      <c r="R10" s="19">
        <f t="shared" si="3"/>
        <v>9</v>
      </c>
      <c r="S10" s="13" t="s">
        <v>15</v>
      </c>
      <c r="T10" s="4">
        <v>44119490</v>
      </c>
      <c r="U10" s="4" t="s">
        <v>76</v>
      </c>
      <c r="V10" s="13">
        <f t="shared" si="4"/>
        <v>377.625</v>
      </c>
      <c r="W10" s="12">
        <f t="shared" si="5"/>
        <v>6</v>
      </c>
    </row>
    <row r="11" spans="1:23" s="4" customFormat="1" x14ac:dyDescent="0.25">
      <c r="M11" s="12"/>
      <c r="N11" s="12"/>
      <c r="O11" s="12"/>
      <c r="P11" s="12"/>
      <c r="Q11" s="16"/>
      <c r="R11" s="16"/>
      <c r="S11" s="13"/>
      <c r="V11" s="13"/>
      <c r="W11" s="12"/>
    </row>
    <row r="12" spans="1:23" s="10" customFormat="1" ht="5.0999999999999996" customHeight="1" x14ac:dyDescent="0.25">
      <c r="A12" s="5"/>
      <c r="B12" s="6"/>
      <c r="C12" s="5"/>
      <c r="D12" s="5"/>
      <c r="E12" s="5"/>
      <c r="F12" s="5"/>
      <c r="G12" s="5"/>
      <c r="H12" s="5"/>
      <c r="I12" s="7"/>
      <c r="J12" s="5"/>
      <c r="K12" s="5"/>
      <c r="L12" s="8"/>
      <c r="M12" s="14"/>
      <c r="N12" s="14"/>
      <c r="O12" s="14"/>
      <c r="P12" s="14"/>
      <c r="Q12" s="17"/>
      <c r="R12" s="17"/>
      <c r="S12" s="3"/>
      <c r="T12" s="3"/>
      <c r="U12" s="3"/>
      <c r="V12" s="3"/>
      <c r="W12" s="3"/>
    </row>
    <row r="13" spans="1:23" s="4" customFormat="1" x14ac:dyDescent="0.25">
      <c r="M13" s="12"/>
      <c r="N13" s="12"/>
      <c r="O13" s="12"/>
      <c r="P13" s="12"/>
      <c r="Q13" s="16"/>
      <c r="R13" s="16"/>
      <c r="S13" s="13"/>
      <c r="V13" s="13"/>
      <c r="W13" s="12"/>
    </row>
    <row r="14" spans="1:23" s="4" customFormat="1" x14ac:dyDescent="0.25">
      <c r="A14" s="4">
        <v>25002005</v>
      </c>
      <c r="B14" s="4" t="s">
        <v>0</v>
      </c>
      <c r="C14" s="4">
        <v>110</v>
      </c>
      <c r="D14" s="4">
        <v>80</v>
      </c>
      <c r="E14" s="4">
        <v>1250</v>
      </c>
      <c r="F14" s="4">
        <v>600</v>
      </c>
      <c r="G14" s="4">
        <v>110</v>
      </c>
      <c r="H14" s="4" t="s">
        <v>2</v>
      </c>
      <c r="I14" s="4" t="s">
        <v>74</v>
      </c>
      <c r="J14" s="4">
        <v>1</v>
      </c>
      <c r="K14" s="4">
        <v>28</v>
      </c>
      <c r="L14" s="4">
        <f t="shared" si="2"/>
        <v>28</v>
      </c>
      <c r="M14" s="12">
        <f>((D14/1000)*(E14/1000)*(F14/1000))*L14</f>
        <v>1.68</v>
      </c>
      <c r="N14" s="12">
        <f>((E14/1000)*(F14/1000))*L14</f>
        <v>21</v>
      </c>
      <c r="O14" s="12"/>
      <c r="P14" s="12" t="s">
        <v>7</v>
      </c>
      <c r="Q14" s="16">
        <v>165</v>
      </c>
      <c r="R14" s="19">
        <f t="shared" si="3"/>
        <v>13.200000000000001</v>
      </c>
      <c r="S14" s="13">
        <v>4262389222169</v>
      </c>
      <c r="T14" s="4">
        <v>44119490</v>
      </c>
      <c r="U14" s="4" t="s">
        <v>76</v>
      </c>
      <c r="V14" s="13">
        <f t="shared" si="4"/>
        <v>184.79999999999998</v>
      </c>
      <c r="W14" s="12">
        <f t="shared" si="5"/>
        <v>8.7999999999999989</v>
      </c>
    </row>
    <row r="15" spans="1:23" s="4" customFormat="1" x14ac:dyDescent="0.25">
      <c r="A15" s="4">
        <v>25002006</v>
      </c>
      <c r="B15" s="4" t="s">
        <v>0</v>
      </c>
      <c r="C15" s="4">
        <v>110</v>
      </c>
      <c r="D15" s="4">
        <v>100</v>
      </c>
      <c r="E15" s="4">
        <v>1250</v>
      </c>
      <c r="F15" s="4">
        <v>600</v>
      </c>
      <c r="G15" s="4">
        <v>110</v>
      </c>
      <c r="H15" s="4" t="s">
        <v>2</v>
      </c>
      <c r="I15" s="4" t="s">
        <v>74</v>
      </c>
      <c r="J15" s="4">
        <v>1</v>
      </c>
      <c r="K15" s="4">
        <v>22</v>
      </c>
      <c r="L15" s="4">
        <f t="shared" si="2"/>
        <v>22</v>
      </c>
      <c r="M15" s="12">
        <f>((D15/1000)*(E15/1000)*(F15/1000))*L15</f>
        <v>1.65</v>
      </c>
      <c r="N15" s="12">
        <f>((E15/1000)*(F15/1000))*L15</f>
        <v>16.5</v>
      </c>
      <c r="O15" s="12"/>
      <c r="P15" s="12" t="s">
        <v>7</v>
      </c>
      <c r="Q15" s="16">
        <v>165</v>
      </c>
      <c r="R15" s="19">
        <f t="shared" si="3"/>
        <v>16.5</v>
      </c>
      <c r="S15" s="13">
        <v>4262389222176</v>
      </c>
      <c r="T15" s="4">
        <v>44119490</v>
      </c>
      <c r="U15" s="4" t="s">
        <v>76</v>
      </c>
      <c r="V15" s="13">
        <f t="shared" si="4"/>
        <v>181.5</v>
      </c>
      <c r="W15" s="12">
        <f t="shared" si="5"/>
        <v>11</v>
      </c>
    </row>
    <row r="16" spans="1:23" s="4" customFormat="1" x14ac:dyDescent="0.25">
      <c r="M16" s="12"/>
      <c r="N16" s="12"/>
      <c r="O16" s="12"/>
      <c r="P16" s="12"/>
      <c r="Q16" s="16"/>
      <c r="R16" s="19"/>
      <c r="S16" s="13"/>
      <c r="V16" s="13">
        <f t="shared" si="4"/>
        <v>0</v>
      </c>
      <c r="W16" s="12" t="e">
        <f t="shared" si="5"/>
        <v>#DIV/0!</v>
      </c>
    </row>
    <row r="17" spans="1:23" s="4" customFormat="1" x14ac:dyDescent="0.25">
      <c r="A17" s="4">
        <v>25002007</v>
      </c>
      <c r="B17" s="4" t="s">
        <v>0</v>
      </c>
      <c r="C17" s="4">
        <v>110</v>
      </c>
      <c r="D17" s="4">
        <v>120</v>
      </c>
      <c r="E17" s="4">
        <v>1200</v>
      </c>
      <c r="F17" s="4">
        <v>400</v>
      </c>
      <c r="G17" s="4">
        <v>110</v>
      </c>
      <c r="H17" s="4" t="s">
        <v>2</v>
      </c>
      <c r="I17" s="4" t="s">
        <v>74</v>
      </c>
      <c r="J17" s="4">
        <v>1</v>
      </c>
      <c r="K17" s="4">
        <v>27</v>
      </c>
      <c r="L17" s="4">
        <f t="shared" si="2"/>
        <v>27</v>
      </c>
      <c r="M17" s="12">
        <f>((D17/1000)*(E17/1000)*(F17/1000))*L17</f>
        <v>1.5551999999999999</v>
      </c>
      <c r="N17" s="12">
        <f>((E17/1000)*(F17/1000))*L17</f>
        <v>12.959999999999999</v>
      </c>
      <c r="O17" s="12"/>
      <c r="P17" s="12" t="s">
        <v>7</v>
      </c>
      <c r="Q17" s="16">
        <v>165</v>
      </c>
      <c r="R17" s="19">
        <f t="shared" si="3"/>
        <v>19.8</v>
      </c>
      <c r="S17" s="13">
        <v>4262389222183</v>
      </c>
      <c r="T17" s="4">
        <v>44119490</v>
      </c>
      <c r="U17" s="4" t="s">
        <v>76</v>
      </c>
      <c r="V17" s="13">
        <f t="shared" si="4"/>
        <v>171.072</v>
      </c>
      <c r="W17" s="12">
        <f t="shared" si="5"/>
        <v>13.200000000000001</v>
      </c>
    </row>
    <row r="18" spans="1:23" s="4" customFormat="1" x14ac:dyDescent="0.25">
      <c r="A18" s="4">
        <v>25002008</v>
      </c>
      <c r="B18" s="4" t="s">
        <v>0</v>
      </c>
      <c r="C18" s="4">
        <v>110</v>
      </c>
      <c r="D18" s="4">
        <v>140</v>
      </c>
      <c r="E18" s="4">
        <v>1200</v>
      </c>
      <c r="F18" s="4">
        <v>400</v>
      </c>
      <c r="G18" s="4">
        <v>110</v>
      </c>
      <c r="H18" s="4" t="s">
        <v>2</v>
      </c>
      <c r="I18" s="4" t="s">
        <v>74</v>
      </c>
      <c r="J18" s="4">
        <v>1</v>
      </c>
      <c r="K18" s="4">
        <v>24</v>
      </c>
      <c r="L18" s="4">
        <f t="shared" si="2"/>
        <v>24</v>
      </c>
      <c r="M18" s="12">
        <f>((D18/1000)*(E18/1000)*(F18/1000))*L18</f>
        <v>1.6128000000000002</v>
      </c>
      <c r="N18" s="12">
        <f>((E18/1000)*(F18/1000))*L18</f>
        <v>11.52</v>
      </c>
      <c r="O18" s="12"/>
      <c r="P18" s="12" t="s">
        <v>7</v>
      </c>
      <c r="Q18" s="16">
        <v>165</v>
      </c>
      <c r="R18" s="19">
        <f t="shared" si="3"/>
        <v>23.1</v>
      </c>
      <c r="S18" s="13">
        <v>4262389222190</v>
      </c>
      <c r="T18" s="4">
        <v>44119490</v>
      </c>
      <c r="U18" s="4" t="s">
        <v>76</v>
      </c>
      <c r="V18" s="13">
        <f t="shared" si="4"/>
        <v>177.40800000000002</v>
      </c>
      <c r="W18" s="12">
        <f t="shared" si="5"/>
        <v>15.400000000000002</v>
      </c>
    </row>
    <row r="19" spans="1:23" s="4" customFormat="1" x14ac:dyDescent="0.25">
      <c r="A19" s="4">
        <v>25002009</v>
      </c>
      <c r="B19" s="4" t="s">
        <v>0</v>
      </c>
      <c r="C19" s="4">
        <v>110</v>
      </c>
      <c r="D19" s="4">
        <v>160</v>
      </c>
      <c r="E19" s="4">
        <v>1200</v>
      </c>
      <c r="F19" s="4">
        <v>400</v>
      </c>
      <c r="G19" s="4">
        <v>110</v>
      </c>
      <c r="H19" s="4" t="s">
        <v>2</v>
      </c>
      <c r="I19" s="4" t="s">
        <v>74</v>
      </c>
      <c r="J19" s="4">
        <v>1</v>
      </c>
      <c r="K19" s="4">
        <v>21</v>
      </c>
      <c r="L19" s="4">
        <f t="shared" si="2"/>
        <v>21</v>
      </c>
      <c r="M19" s="12">
        <f>((D19/1000)*(E19/1000)*(F19/1000))*L19</f>
        <v>1.6128000000000002</v>
      </c>
      <c r="N19" s="12">
        <f>((E19/1000)*(F19/1000))*L19</f>
        <v>10.08</v>
      </c>
      <c r="O19" s="12"/>
      <c r="P19" s="12" t="s">
        <v>7</v>
      </c>
      <c r="Q19" s="16">
        <v>165</v>
      </c>
      <c r="R19" s="19">
        <f t="shared" si="3"/>
        <v>26.400000000000002</v>
      </c>
      <c r="S19" s="13">
        <v>4262389222206</v>
      </c>
      <c r="T19" s="4">
        <v>44119490</v>
      </c>
      <c r="U19" s="4" t="s">
        <v>76</v>
      </c>
      <c r="V19" s="13">
        <f t="shared" si="4"/>
        <v>177.40800000000002</v>
      </c>
      <c r="W19" s="12">
        <f t="shared" si="5"/>
        <v>17.600000000000001</v>
      </c>
    </row>
    <row r="20" spans="1:23" s="4" customFormat="1" x14ac:dyDescent="0.25">
      <c r="A20" s="4">
        <v>25002010</v>
      </c>
      <c r="B20" s="4" t="s">
        <v>0</v>
      </c>
      <c r="C20" s="4">
        <v>110</v>
      </c>
      <c r="D20" s="4">
        <v>180</v>
      </c>
      <c r="E20" s="4">
        <v>1200</v>
      </c>
      <c r="F20" s="4">
        <v>400</v>
      </c>
      <c r="G20" s="4">
        <v>110</v>
      </c>
      <c r="H20" s="4" t="s">
        <v>2</v>
      </c>
      <c r="I20" s="4" t="s">
        <v>74</v>
      </c>
      <c r="J20" s="4">
        <v>1</v>
      </c>
      <c r="K20" s="4">
        <v>18</v>
      </c>
      <c r="L20" s="4">
        <f t="shared" si="2"/>
        <v>18</v>
      </c>
      <c r="M20" s="12">
        <f>((D20/1000)*(E20/1000)*(F20/1000))*L20</f>
        <v>1.5552000000000001</v>
      </c>
      <c r="N20" s="12">
        <f>((E20/1000)*(F20/1000))*L20</f>
        <v>8.64</v>
      </c>
      <c r="O20" s="12"/>
      <c r="P20" s="12" t="s">
        <v>7</v>
      </c>
      <c r="Q20" s="16">
        <v>165</v>
      </c>
      <c r="R20" s="19">
        <f t="shared" si="3"/>
        <v>29.7</v>
      </c>
      <c r="S20" s="13">
        <v>4262389222213</v>
      </c>
      <c r="T20" s="4">
        <v>44119490</v>
      </c>
      <c r="U20" s="4" t="s">
        <v>76</v>
      </c>
      <c r="V20" s="13">
        <f t="shared" si="4"/>
        <v>171.072</v>
      </c>
      <c r="W20" s="12">
        <f t="shared" si="5"/>
        <v>19.8</v>
      </c>
    </row>
    <row r="21" spans="1:23" s="4" customFormat="1" x14ac:dyDescent="0.25">
      <c r="A21" s="4">
        <v>25002011</v>
      </c>
      <c r="B21" s="4" t="s">
        <v>0</v>
      </c>
      <c r="C21" s="4">
        <v>110</v>
      </c>
      <c r="D21" s="4">
        <v>200</v>
      </c>
      <c r="E21" s="4">
        <v>1200</v>
      </c>
      <c r="F21" s="4">
        <v>400</v>
      </c>
      <c r="G21" s="4">
        <v>110</v>
      </c>
      <c r="H21" s="4" t="s">
        <v>2</v>
      </c>
      <c r="I21" s="4" t="s">
        <v>74</v>
      </c>
      <c r="J21" s="4">
        <v>1</v>
      </c>
      <c r="K21" s="4">
        <v>15</v>
      </c>
      <c r="L21" s="4">
        <f t="shared" si="2"/>
        <v>15</v>
      </c>
      <c r="M21" s="12">
        <f>((D21/1000)*(E21/1000)*(F21/1000))*L21</f>
        <v>1.44</v>
      </c>
      <c r="N21" s="12">
        <f>((E21/1000)*(F21/1000))*L21</f>
        <v>7.1999999999999993</v>
      </c>
      <c r="O21" s="12"/>
      <c r="P21" s="12" t="s">
        <v>7</v>
      </c>
      <c r="Q21" s="16">
        <v>165</v>
      </c>
      <c r="R21" s="19">
        <f t="shared" si="3"/>
        <v>33</v>
      </c>
      <c r="S21" s="13">
        <v>4262389222220</v>
      </c>
      <c r="T21" s="4">
        <v>44119490</v>
      </c>
      <c r="U21" s="4" t="s">
        <v>76</v>
      </c>
      <c r="V21" s="13">
        <f t="shared" si="4"/>
        <v>158.4</v>
      </c>
      <c r="W21" s="12">
        <f t="shared" si="5"/>
        <v>22.000000000000004</v>
      </c>
    </row>
    <row r="22" spans="1:23" s="4" customFormat="1" x14ac:dyDescent="0.25">
      <c r="Q22" s="16"/>
      <c r="R22" s="19"/>
      <c r="S22" s="13"/>
      <c r="V22" s="13"/>
      <c r="W22" s="12"/>
    </row>
    <row r="23" spans="1:23" s="10" customFormat="1" ht="5.0999999999999996" customHeight="1" x14ac:dyDescent="0.25">
      <c r="A23" s="5"/>
      <c r="B23" s="6"/>
      <c r="C23" s="5"/>
      <c r="D23" s="5"/>
      <c r="E23" s="5"/>
      <c r="F23" s="5"/>
      <c r="G23" s="5"/>
      <c r="H23" s="5"/>
      <c r="I23" s="7"/>
      <c r="J23" s="5"/>
      <c r="K23" s="5"/>
      <c r="L23" s="8"/>
      <c r="M23" s="9"/>
      <c r="N23" s="3"/>
      <c r="O23" s="3"/>
      <c r="P23" s="3"/>
      <c r="Q23" s="17"/>
      <c r="R23" s="17"/>
      <c r="S23" s="3"/>
      <c r="T23" s="3"/>
      <c r="U23" s="3"/>
      <c r="V23" s="3"/>
      <c r="W23" s="3"/>
    </row>
    <row r="24" spans="1:23" s="4" customFormat="1" x14ac:dyDescent="0.25">
      <c r="Q24" s="16"/>
      <c r="R24" s="19"/>
      <c r="S24" s="13"/>
      <c r="V24" s="13"/>
      <c r="W24" s="12"/>
    </row>
    <row r="25" spans="1:23" s="4" customFormat="1" x14ac:dyDescent="0.25">
      <c r="A25" s="4">
        <v>25003001</v>
      </c>
      <c r="B25" s="4" t="s">
        <v>0</v>
      </c>
      <c r="C25" s="4">
        <v>140</v>
      </c>
      <c r="D25" s="4">
        <v>60</v>
      </c>
      <c r="E25" s="4">
        <v>1880</v>
      </c>
      <c r="F25" s="4">
        <v>615</v>
      </c>
      <c r="G25" s="4">
        <v>140</v>
      </c>
      <c r="H25" s="4" t="s">
        <v>1</v>
      </c>
      <c r="I25" s="4" t="s">
        <v>74</v>
      </c>
      <c r="J25" s="4">
        <v>1</v>
      </c>
      <c r="K25" s="4">
        <v>38</v>
      </c>
      <c r="L25" s="4">
        <f t="shared" si="2"/>
        <v>38</v>
      </c>
      <c r="M25" s="12">
        <f t="shared" ref="M25:M33" si="6">((D25/1000)*(E25/1000)*(F25/1000))*L25</f>
        <v>2.6361359999999996</v>
      </c>
      <c r="N25" s="12">
        <f t="shared" ref="N25:N33" si="7">((E25/1000)*(F25/1000))*L25</f>
        <v>43.935599999999994</v>
      </c>
      <c r="O25" s="12">
        <v>41.682000000000002</v>
      </c>
      <c r="P25" s="12" t="s">
        <v>7</v>
      </c>
      <c r="Q25" s="16">
        <v>200</v>
      </c>
      <c r="R25" s="19">
        <f t="shared" si="3"/>
        <v>12</v>
      </c>
      <c r="S25" s="13" t="s">
        <v>21</v>
      </c>
      <c r="T25" s="4">
        <v>44119490</v>
      </c>
      <c r="U25" s="4" t="s">
        <v>76</v>
      </c>
      <c r="V25" s="13">
        <f t="shared" si="4"/>
        <v>369.05903999999992</v>
      </c>
      <c r="W25" s="12">
        <f t="shared" si="5"/>
        <v>8.4</v>
      </c>
    </row>
    <row r="26" spans="1:23" s="4" customFormat="1" x14ac:dyDescent="0.25">
      <c r="A26" s="4">
        <v>25003002</v>
      </c>
      <c r="B26" s="4" t="s">
        <v>0</v>
      </c>
      <c r="C26" s="4">
        <v>140</v>
      </c>
      <c r="D26" s="4">
        <v>80</v>
      </c>
      <c r="E26" s="4">
        <v>1880</v>
      </c>
      <c r="F26" s="4">
        <v>615</v>
      </c>
      <c r="G26" s="4">
        <v>140</v>
      </c>
      <c r="H26" s="4" t="s">
        <v>1</v>
      </c>
      <c r="I26" s="4" t="s">
        <v>74</v>
      </c>
      <c r="J26" s="4">
        <v>1</v>
      </c>
      <c r="K26" s="4">
        <v>28</v>
      </c>
      <c r="L26" s="4">
        <f t="shared" si="2"/>
        <v>28</v>
      </c>
      <c r="M26" s="12">
        <f t="shared" si="6"/>
        <v>2.5898880000000002</v>
      </c>
      <c r="N26" s="12">
        <f t="shared" si="7"/>
        <v>32.373599999999996</v>
      </c>
      <c r="O26" s="12">
        <v>30.713000000000001</v>
      </c>
      <c r="P26" s="12" t="s">
        <v>7</v>
      </c>
      <c r="Q26" s="16">
        <v>200</v>
      </c>
      <c r="R26" s="19">
        <f t="shared" si="3"/>
        <v>16</v>
      </c>
      <c r="S26" s="13" t="s">
        <v>22</v>
      </c>
      <c r="T26" s="4">
        <v>44119490</v>
      </c>
      <c r="U26" s="4" t="s">
        <v>76</v>
      </c>
      <c r="V26" s="13">
        <f t="shared" si="4"/>
        <v>362.58432000000005</v>
      </c>
      <c r="W26" s="12">
        <f t="shared" si="5"/>
        <v>11.200000000000003</v>
      </c>
    </row>
    <row r="27" spans="1:23" s="4" customFormat="1" x14ac:dyDescent="0.25">
      <c r="A27" s="4">
        <v>25003003</v>
      </c>
      <c r="B27" s="4" t="s">
        <v>0</v>
      </c>
      <c r="C27" s="4">
        <v>140</v>
      </c>
      <c r="D27" s="4">
        <v>100</v>
      </c>
      <c r="E27" s="4">
        <v>1880</v>
      </c>
      <c r="F27" s="4">
        <v>615</v>
      </c>
      <c r="G27" s="4">
        <v>140</v>
      </c>
      <c r="H27" s="4" t="s">
        <v>1</v>
      </c>
      <c r="I27" s="4" t="s">
        <v>74</v>
      </c>
      <c r="J27" s="4">
        <v>1</v>
      </c>
      <c r="K27" s="4">
        <v>22</v>
      </c>
      <c r="L27" s="4">
        <f t="shared" si="2"/>
        <v>22</v>
      </c>
      <c r="M27" s="12">
        <f t="shared" si="6"/>
        <v>2.5436399999999999</v>
      </c>
      <c r="N27" s="12">
        <f t="shared" si="7"/>
        <v>25.436399999999999</v>
      </c>
      <c r="O27" s="12">
        <v>24.132000000000001</v>
      </c>
      <c r="P27" s="12" t="s">
        <v>7</v>
      </c>
      <c r="Q27" s="16">
        <v>200</v>
      </c>
      <c r="R27" s="19">
        <f t="shared" si="3"/>
        <v>20</v>
      </c>
      <c r="S27" s="13" t="s">
        <v>23</v>
      </c>
      <c r="T27" s="4">
        <v>44119490</v>
      </c>
      <c r="U27" s="4" t="s">
        <v>76</v>
      </c>
      <c r="V27" s="13">
        <f t="shared" si="4"/>
        <v>356.1096</v>
      </c>
      <c r="W27" s="12">
        <f t="shared" si="5"/>
        <v>14</v>
      </c>
    </row>
    <row r="28" spans="1:23" s="4" customFormat="1" x14ac:dyDescent="0.25">
      <c r="A28" s="4">
        <v>25003004</v>
      </c>
      <c r="B28" s="4" t="s">
        <v>0</v>
      </c>
      <c r="C28" s="4">
        <v>140</v>
      </c>
      <c r="D28" s="4">
        <v>120</v>
      </c>
      <c r="E28" s="4">
        <v>1880</v>
      </c>
      <c r="F28" s="4">
        <v>615</v>
      </c>
      <c r="G28" s="4">
        <v>140</v>
      </c>
      <c r="H28" s="4" t="s">
        <v>1</v>
      </c>
      <c r="I28" s="4" t="s">
        <v>74</v>
      </c>
      <c r="J28" s="4">
        <v>1</v>
      </c>
      <c r="K28" s="4">
        <v>18</v>
      </c>
      <c r="L28" s="4">
        <f t="shared" si="2"/>
        <v>18</v>
      </c>
      <c r="M28" s="12">
        <f t="shared" si="6"/>
        <v>2.4973919999999996</v>
      </c>
      <c r="N28" s="12">
        <f t="shared" si="7"/>
        <v>20.811599999999999</v>
      </c>
      <c r="O28" s="12">
        <v>19.744</v>
      </c>
      <c r="P28" s="12" t="s">
        <v>7</v>
      </c>
      <c r="Q28" s="16">
        <v>200</v>
      </c>
      <c r="R28" s="19">
        <f t="shared" si="3"/>
        <v>24</v>
      </c>
      <c r="S28" s="13" t="s">
        <v>24</v>
      </c>
      <c r="T28" s="4">
        <v>44119490</v>
      </c>
      <c r="U28" s="4" t="s">
        <v>76</v>
      </c>
      <c r="V28" s="13">
        <f t="shared" si="4"/>
        <v>349.63487999999995</v>
      </c>
      <c r="W28" s="12">
        <f t="shared" si="5"/>
        <v>16.799999999999997</v>
      </c>
    </row>
    <row r="29" spans="1:23" s="4" customFormat="1" x14ac:dyDescent="0.25">
      <c r="A29" s="4">
        <v>25003005</v>
      </c>
      <c r="B29" s="4" t="s">
        <v>0</v>
      </c>
      <c r="C29" s="4">
        <v>140</v>
      </c>
      <c r="D29" s="4">
        <v>140</v>
      </c>
      <c r="E29" s="4">
        <v>1880</v>
      </c>
      <c r="F29" s="4">
        <v>615</v>
      </c>
      <c r="G29" s="4">
        <v>140</v>
      </c>
      <c r="H29" s="4" t="s">
        <v>1</v>
      </c>
      <c r="I29" s="4" t="s">
        <v>74</v>
      </c>
      <c r="J29" s="4">
        <v>1</v>
      </c>
      <c r="K29" s="4">
        <v>16</v>
      </c>
      <c r="L29" s="4">
        <f t="shared" si="2"/>
        <v>16</v>
      </c>
      <c r="M29" s="12">
        <f t="shared" si="6"/>
        <v>2.5898879999999997</v>
      </c>
      <c r="N29" s="12">
        <f t="shared" si="7"/>
        <v>18.499199999999998</v>
      </c>
      <c r="O29" s="12">
        <v>17.55</v>
      </c>
      <c r="P29" s="12" t="s">
        <v>7</v>
      </c>
      <c r="Q29" s="16">
        <v>200</v>
      </c>
      <c r="R29" s="19">
        <f t="shared" si="3"/>
        <v>28.000000000000004</v>
      </c>
      <c r="S29" s="13" t="s">
        <v>25</v>
      </c>
      <c r="T29" s="4">
        <v>44119490</v>
      </c>
      <c r="U29" s="4" t="s">
        <v>76</v>
      </c>
      <c r="V29" s="13">
        <f t="shared" si="4"/>
        <v>362.58431999999999</v>
      </c>
      <c r="W29" s="12">
        <f t="shared" si="5"/>
        <v>19.600000000000001</v>
      </c>
    </row>
    <row r="30" spans="1:23" s="4" customFormat="1" x14ac:dyDescent="0.25">
      <c r="A30" s="4">
        <v>25003006</v>
      </c>
      <c r="B30" s="4" t="s">
        <v>0</v>
      </c>
      <c r="C30" s="4">
        <v>140</v>
      </c>
      <c r="D30" s="4">
        <v>160</v>
      </c>
      <c r="E30" s="4">
        <v>1880</v>
      </c>
      <c r="F30" s="4">
        <v>615</v>
      </c>
      <c r="G30" s="4">
        <v>140</v>
      </c>
      <c r="H30" s="4" t="s">
        <v>1</v>
      </c>
      <c r="I30" s="4" t="s">
        <v>74</v>
      </c>
      <c r="J30" s="4">
        <v>1</v>
      </c>
      <c r="K30" s="4">
        <v>14</v>
      </c>
      <c r="L30" s="4">
        <f t="shared" si="2"/>
        <v>14</v>
      </c>
      <c r="M30" s="12">
        <f t="shared" si="6"/>
        <v>2.5898880000000002</v>
      </c>
      <c r="N30" s="12">
        <f t="shared" si="7"/>
        <v>16.186799999999998</v>
      </c>
      <c r="O30" s="12">
        <v>15.356999999999999</v>
      </c>
      <c r="P30" s="12" t="s">
        <v>7</v>
      </c>
      <c r="Q30" s="16">
        <v>200</v>
      </c>
      <c r="R30" s="19">
        <f t="shared" si="3"/>
        <v>32</v>
      </c>
      <c r="S30" s="13" t="s">
        <v>26</v>
      </c>
      <c r="T30" s="4">
        <v>44119490</v>
      </c>
      <c r="U30" s="4" t="s">
        <v>76</v>
      </c>
      <c r="V30" s="13">
        <f t="shared" si="4"/>
        <v>362.58432000000005</v>
      </c>
      <c r="W30" s="12">
        <f t="shared" si="5"/>
        <v>22.400000000000006</v>
      </c>
    </row>
    <row r="31" spans="1:23" s="4" customFormat="1" x14ac:dyDescent="0.25">
      <c r="A31" s="4">
        <v>25003007</v>
      </c>
      <c r="B31" s="4" t="s">
        <v>0</v>
      </c>
      <c r="C31" s="4">
        <v>140</v>
      </c>
      <c r="D31" s="4">
        <v>180</v>
      </c>
      <c r="E31" s="4">
        <v>1880</v>
      </c>
      <c r="F31" s="4">
        <v>615</v>
      </c>
      <c r="G31" s="4">
        <v>140</v>
      </c>
      <c r="H31" s="4" t="s">
        <v>1</v>
      </c>
      <c r="I31" s="4" t="s">
        <v>74</v>
      </c>
      <c r="J31" s="4">
        <v>1</v>
      </c>
      <c r="K31" s="4">
        <v>12</v>
      </c>
      <c r="L31" s="4">
        <f t="shared" si="2"/>
        <v>12</v>
      </c>
      <c r="M31" s="12">
        <f t="shared" si="6"/>
        <v>2.4973920000000001</v>
      </c>
      <c r="N31" s="12">
        <f t="shared" si="7"/>
        <v>13.874399999999998</v>
      </c>
      <c r="O31" s="12">
        <v>13.163</v>
      </c>
      <c r="P31" s="12" t="s">
        <v>7</v>
      </c>
      <c r="Q31" s="16">
        <v>200</v>
      </c>
      <c r="R31" s="19">
        <f t="shared" si="3"/>
        <v>36</v>
      </c>
      <c r="S31" s="13" t="s">
        <v>27</v>
      </c>
      <c r="T31" s="4">
        <v>44119490</v>
      </c>
      <c r="U31" s="4" t="s">
        <v>76</v>
      </c>
      <c r="V31" s="13">
        <f t="shared" si="4"/>
        <v>349.63488000000001</v>
      </c>
      <c r="W31" s="12">
        <f t="shared" si="5"/>
        <v>25.200000000000003</v>
      </c>
    </row>
    <row r="32" spans="1:23" s="4" customFormat="1" x14ac:dyDescent="0.25">
      <c r="A32" s="4">
        <v>25003008</v>
      </c>
      <c r="B32" s="4" t="s">
        <v>0</v>
      </c>
      <c r="C32" s="4">
        <v>140</v>
      </c>
      <c r="D32" s="4">
        <v>200</v>
      </c>
      <c r="E32" s="4">
        <v>1880</v>
      </c>
      <c r="F32" s="4">
        <v>615</v>
      </c>
      <c r="G32" s="4">
        <v>140</v>
      </c>
      <c r="H32" s="4" t="s">
        <v>1</v>
      </c>
      <c r="I32" s="4" t="s">
        <v>73</v>
      </c>
      <c r="J32" s="4">
        <v>1</v>
      </c>
      <c r="K32" s="4">
        <v>10</v>
      </c>
      <c r="L32" s="4">
        <f t="shared" si="2"/>
        <v>10</v>
      </c>
      <c r="M32" s="12">
        <f t="shared" si="6"/>
        <v>2.3124000000000002</v>
      </c>
      <c r="N32" s="12">
        <f t="shared" si="7"/>
        <v>11.561999999999999</v>
      </c>
      <c r="O32" s="12">
        <v>10.968999999999999</v>
      </c>
      <c r="P32" s="12" t="s">
        <v>7</v>
      </c>
      <c r="Q32" s="16">
        <v>200</v>
      </c>
      <c r="R32" s="19">
        <f t="shared" si="3"/>
        <v>40</v>
      </c>
      <c r="S32" s="13" t="s">
        <v>28</v>
      </c>
      <c r="T32" s="4">
        <v>44119490</v>
      </c>
      <c r="U32" s="4" t="s">
        <v>76</v>
      </c>
      <c r="V32" s="13">
        <f t="shared" si="4"/>
        <v>323.73600000000005</v>
      </c>
      <c r="W32" s="12">
        <f t="shared" si="5"/>
        <v>28.000000000000007</v>
      </c>
    </row>
    <row r="33" spans="1:23" s="4" customFormat="1" x14ac:dyDescent="0.25">
      <c r="A33" s="4">
        <v>25003009</v>
      </c>
      <c r="B33" s="4" t="s">
        <v>0</v>
      </c>
      <c r="C33" s="4">
        <v>140</v>
      </c>
      <c r="D33" s="4">
        <v>220</v>
      </c>
      <c r="E33" s="4">
        <v>1880</v>
      </c>
      <c r="F33" s="4">
        <v>615</v>
      </c>
      <c r="G33" s="4">
        <v>140</v>
      </c>
      <c r="H33" s="4" t="s">
        <v>1</v>
      </c>
      <c r="I33" s="4" t="s">
        <v>73</v>
      </c>
      <c r="J33" s="4">
        <v>1</v>
      </c>
      <c r="K33" s="4">
        <v>10</v>
      </c>
      <c r="L33" s="4">
        <f t="shared" si="2"/>
        <v>10</v>
      </c>
      <c r="M33" s="12">
        <f t="shared" si="6"/>
        <v>2.5436399999999999</v>
      </c>
      <c r="N33" s="12">
        <f t="shared" si="7"/>
        <v>11.561999999999999</v>
      </c>
      <c r="O33" s="12">
        <v>10.968999999999999</v>
      </c>
      <c r="P33" s="12" t="s">
        <v>7</v>
      </c>
      <c r="Q33" s="16">
        <v>200</v>
      </c>
      <c r="R33" s="19">
        <f t="shared" si="3"/>
        <v>44</v>
      </c>
      <c r="S33" s="13" t="s">
        <v>29</v>
      </c>
      <c r="T33" s="4">
        <v>44119490</v>
      </c>
      <c r="U33" s="4" t="s">
        <v>76</v>
      </c>
      <c r="V33" s="13">
        <f t="shared" si="4"/>
        <v>356.1096</v>
      </c>
      <c r="W33" s="12">
        <f t="shared" si="5"/>
        <v>30.8</v>
      </c>
    </row>
    <row r="34" spans="1:23" s="4" customFormat="1" x14ac:dyDescent="0.25">
      <c r="M34" s="12"/>
      <c r="N34" s="12"/>
      <c r="O34" s="12"/>
      <c r="P34" s="12"/>
      <c r="Q34" s="16"/>
      <c r="R34" s="19"/>
      <c r="S34" s="13"/>
      <c r="V34" s="13"/>
      <c r="W34" s="12"/>
    </row>
    <row r="35" spans="1:23" s="4" customFormat="1" x14ac:dyDescent="0.25">
      <c r="A35" s="4">
        <v>25003010</v>
      </c>
      <c r="B35" s="4" t="s">
        <v>0</v>
      </c>
      <c r="C35" s="4">
        <v>140</v>
      </c>
      <c r="D35" s="4">
        <v>40</v>
      </c>
      <c r="E35" s="4">
        <v>1250</v>
      </c>
      <c r="F35" s="4">
        <v>600</v>
      </c>
      <c r="G35" s="4">
        <v>140</v>
      </c>
      <c r="H35" s="4" t="s">
        <v>2</v>
      </c>
      <c r="I35" s="4" t="s">
        <v>74</v>
      </c>
      <c r="J35" s="4">
        <v>1</v>
      </c>
      <c r="K35" s="4">
        <v>56</v>
      </c>
      <c r="L35" s="4">
        <f t="shared" si="2"/>
        <v>56</v>
      </c>
      <c r="M35" s="12">
        <f>((D35/1000)*(E35/1000)*(F35/1000))*L35</f>
        <v>1.68</v>
      </c>
      <c r="N35" s="12">
        <f>((E35/1000)*(F35/1000))*L35</f>
        <v>42</v>
      </c>
      <c r="O35" s="12"/>
      <c r="P35" s="12" t="s">
        <v>7</v>
      </c>
      <c r="Q35" s="16">
        <v>200</v>
      </c>
      <c r="R35" s="19">
        <f t="shared" si="3"/>
        <v>8</v>
      </c>
      <c r="S35" s="13">
        <v>4262389222411</v>
      </c>
      <c r="T35" s="4">
        <v>44119490</v>
      </c>
      <c r="U35" s="4" t="s">
        <v>76</v>
      </c>
      <c r="V35" s="13">
        <f t="shared" si="4"/>
        <v>235.2</v>
      </c>
      <c r="W35" s="12">
        <f t="shared" si="5"/>
        <v>5.6</v>
      </c>
    </row>
    <row r="36" spans="1:23" s="4" customFormat="1" x14ac:dyDescent="0.25">
      <c r="A36" s="4">
        <v>25003011</v>
      </c>
      <c r="B36" s="4" t="s">
        <v>0</v>
      </c>
      <c r="C36" s="4">
        <v>140</v>
      </c>
      <c r="D36" s="4">
        <v>60</v>
      </c>
      <c r="E36" s="4">
        <v>1250</v>
      </c>
      <c r="F36" s="4">
        <v>600</v>
      </c>
      <c r="G36" s="4">
        <v>140</v>
      </c>
      <c r="H36" s="4" t="s">
        <v>2</v>
      </c>
      <c r="I36" s="4" t="s">
        <v>74</v>
      </c>
      <c r="J36" s="4">
        <v>1</v>
      </c>
      <c r="K36" s="4">
        <v>38</v>
      </c>
      <c r="L36" s="4">
        <f t="shared" si="2"/>
        <v>38</v>
      </c>
      <c r="M36" s="12">
        <f>((D36/1000)*(E36/1000)*(F36/1000))*L36</f>
        <v>1.71</v>
      </c>
      <c r="N36" s="12">
        <f>((E36/1000)*(F36/1000))*L36</f>
        <v>28.5</v>
      </c>
      <c r="O36" s="12"/>
      <c r="P36" s="12" t="s">
        <v>7</v>
      </c>
      <c r="Q36" s="16">
        <v>200</v>
      </c>
      <c r="R36" s="19">
        <f t="shared" si="3"/>
        <v>12</v>
      </c>
      <c r="S36" s="13" t="s">
        <v>30</v>
      </c>
      <c r="T36" s="4">
        <v>44119490</v>
      </c>
      <c r="U36" s="4" t="s">
        <v>76</v>
      </c>
      <c r="V36" s="13">
        <f t="shared" si="4"/>
        <v>239.4</v>
      </c>
      <c r="W36" s="12">
        <f t="shared" si="5"/>
        <v>8.4</v>
      </c>
    </row>
    <row r="37" spans="1:23" s="4" customFormat="1" x14ac:dyDescent="0.25">
      <c r="M37" s="12"/>
      <c r="N37" s="12"/>
      <c r="O37" s="12"/>
      <c r="P37" s="12"/>
      <c r="Q37" s="16"/>
      <c r="R37" s="19"/>
      <c r="S37" s="13"/>
      <c r="V37" s="13"/>
      <c r="W37" s="12"/>
    </row>
    <row r="38" spans="1:23" s="4" customFormat="1" x14ac:dyDescent="0.25">
      <c r="A38" s="4">
        <v>25003012</v>
      </c>
      <c r="B38" s="4" t="s">
        <v>0</v>
      </c>
      <c r="C38" s="4" t="s">
        <v>8</v>
      </c>
      <c r="D38" s="4">
        <v>50</v>
      </c>
      <c r="E38" s="4">
        <v>2635</v>
      </c>
      <c r="F38" s="4">
        <v>1250</v>
      </c>
      <c r="G38" s="4">
        <v>140</v>
      </c>
      <c r="H38" s="4" t="s">
        <v>2</v>
      </c>
      <c r="I38" s="4" t="s">
        <v>73</v>
      </c>
      <c r="J38" s="4">
        <v>1</v>
      </c>
      <c r="K38" s="4">
        <v>22</v>
      </c>
      <c r="L38" s="4">
        <f t="shared" si="2"/>
        <v>22</v>
      </c>
      <c r="M38" s="12">
        <f>((D38/1000)*(E38/1000)*(F38/1000))*L38</f>
        <v>3.6231250000000004</v>
      </c>
      <c r="N38" s="12">
        <f>((E38/1000)*(F38/1000))*L38</f>
        <v>72.462499999999991</v>
      </c>
      <c r="O38" s="12"/>
      <c r="P38" s="12" t="s">
        <v>7</v>
      </c>
      <c r="Q38" s="16">
        <v>240</v>
      </c>
      <c r="R38" s="19">
        <f t="shared" si="3"/>
        <v>12</v>
      </c>
      <c r="S38" s="13" t="s">
        <v>31</v>
      </c>
      <c r="T38" s="4">
        <v>44119490</v>
      </c>
      <c r="U38" s="4" t="s">
        <v>76</v>
      </c>
      <c r="V38" s="13">
        <f t="shared" si="4"/>
        <v>507.23750000000007</v>
      </c>
      <c r="W38" s="12">
        <f t="shared" si="5"/>
        <v>7.0000000000000018</v>
      </c>
    </row>
    <row r="39" spans="1:23" s="4" customFormat="1" x14ac:dyDescent="0.25">
      <c r="Q39" s="16"/>
      <c r="R39" s="19"/>
      <c r="V39" s="13"/>
      <c r="W39" s="12"/>
    </row>
    <row r="40" spans="1:23" s="10" customFormat="1" ht="5.0999999999999996" customHeight="1" x14ac:dyDescent="0.25">
      <c r="A40" s="5"/>
      <c r="B40" s="6"/>
      <c r="C40" s="5"/>
      <c r="D40" s="5"/>
      <c r="E40" s="5"/>
      <c r="F40" s="5"/>
      <c r="G40" s="5"/>
      <c r="H40" s="5"/>
      <c r="I40" s="7"/>
      <c r="J40" s="5"/>
      <c r="K40" s="5"/>
      <c r="L40" s="8"/>
      <c r="M40" s="9"/>
      <c r="N40" s="3"/>
      <c r="O40" s="3"/>
      <c r="P40" s="3"/>
      <c r="Q40" s="17"/>
      <c r="R40" s="17"/>
      <c r="S40" s="3"/>
      <c r="T40" s="3"/>
      <c r="U40" s="3"/>
      <c r="V40" s="3"/>
      <c r="W40" s="3"/>
    </row>
    <row r="41" spans="1:23" s="4" customFormat="1" x14ac:dyDescent="0.25">
      <c r="Q41" s="16"/>
      <c r="R41" s="19"/>
      <c r="S41" s="13"/>
      <c r="V41" s="13"/>
      <c r="W41" s="12"/>
    </row>
    <row r="42" spans="1:23" s="4" customFormat="1" x14ac:dyDescent="0.25">
      <c r="A42" s="4">
        <v>25004001</v>
      </c>
      <c r="B42" s="4" t="s">
        <v>0</v>
      </c>
      <c r="C42" s="4">
        <v>180</v>
      </c>
      <c r="D42" s="4">
        <v>40</v>
      </c>
      <c r="E42" s="4">
        <v>1880</v>
      </c>
      <c r="F42" s="4">
        <v>615</v>
      </c>
      <c r="G42" s="4">
        <v>180</v>
      </c>
      <c r="H42" s="4" t="s">
        <v>1</v>
      </c>
      <c r="I42" s="4" t="s">
        <v>74</v>
      </c>
      <c r="J42" s="4">
        <v>1</v>
      </c>
      <c r="K42" s="4">
        <v>56</v>
      </c>
      <c r="L42" s="4">
        <f t="shared" si="2"/>
        <v>56</v>
      </c>
      <c r="M42" s="12">
        <f>((D42/1000)*(E42/1000)*(F42/1000))*L42</f>
        <v>2.5898880000000002</v>
      </c>
      <c r="N42" s="12">
        <f>((E42/1000)*(F42/1000))*L42</f>
        <v>64.747199999999992</v>
      </c>
      <c r="O42" s="12">
        <v>61.7</v>
      </c>
      <c r="P42" s="12" t="s">
        <v>7</v>
      </c>
      <c r="Q42" s="16">
        <v>230</v>
      </c>
      <c r="R42" s="19">
        <f t="shared" si="3"/>
        <v>9.2000000000000011</v>
      </c>
      <c r="S42" s="13" t="s">
        <v>32</v>
      </c>
      <c r="T42" s="4">
        <v>44119490</v>
      </c>
      <c r="U42" s="4" t="s">
        <v>76</v>
      </c>
      <c r="V42" s="13">
        <f t="shared" si="4"/>
        <v>466.17984000000001</v>
      </c>
      <c r="W42" s="12">
        <f t="shared" si="5"/>
        <v>7.2000000000000011</v>
      </c>
    </row>
    <row r="43" spans="1:23" s="4" customFormat="1" x14ac:dyDescent="0.25">
      <c r="A43" s="4">
        <v>25004003</v>
      </c>
      <c r="B43" s="4" t="s">
        <v>0</v>
      </c>
      <c r="C43" s="4">
        <v>180</v>
      </c>
      <c r="D43" s="4">
        <v>60</v>
      </c>
      <c r="E43" s="4">
        <v>1880</v>
      </c>
      <c r="F43" s="4">
        <v>615</v>
      </c>
      <c r="G43" s="4">
        <v>180</v>
      </c>
      <c r="H43" s="4" t="s">
        <v>1</v>
      </c>
      <c r="I43" s="4" t="s">
        <v>74</v>
      </c>
      <c r="J43" s="4">
        <v>1</v>
      </c>
      <c r="K43" s="4">
        <v>38</v>
      </c>
      <c r="L43" s="4">
        <f>J43*K43</f>
        <v>38</v>
      </c>
      <c r="M43" s="12">
        <f>((D43/1000)*(E43/1000)*(F43/1000))*L43</f>
        <v>2.6361359999999996</v>
      </c>
      <c r="N43" s="12">
        <f>((E43/1000)*(F43/1000))*L43</f>
        <v>43.935599999999994</v>
      </c>
      <c r="O43" s="12">
        <v>41.682000000000002</v>
      </c>
      <c r="P43" s="12" t="s">
        <v>7</v>
      </c>
      <c r="Q43" s="16">
        <v>230</v>
      </c>
      <c r="R43" s="19">
        <f t="shared" si="3"/>
        <v>13.799999999999999</v>
      </c>
      <c r="S43" s="13" t="s">
        <v>34</v>
      </c>
      <c r="T43" s="4">
        <v>44119490</v>
      </c>
      <c r="U43" s="4" t="s">
        <v>76</v>
      </c>
      <c r="V43" s="13">
        <f t="shared" si="4"/>
        <v>474.50447999999994</v>
      </c>
      <c r="W43" s="12">
        <f t="shared" si="5"/>
        <v>10.8</v>
      </c>
    </row>
    <row r="44" spans="1:23" s="4" customFormat="1" x14ac:dyDescent="0.25">
      <c r="A44" s="4">
        <v>25004008</v>
      </c>
      <c r="B44" s="4" t="s">
        <v>0</v>
      </c>
      <c r="C44" s="4">
        <v>180</v>
      </c>
      <c r="D44" s="4">
        <v>80</v>
      </c>
      <c r="E44" s="4">
        <v>1880</v>
      </c>
      <c r="F44" s="4">
        <v>615</v>
      </c>
      <c r="G44" s="4">
        <v>180</v>
      </c>
      <c r="H44" s="4" t="s">
        <v>1</v>
      </c>
      <c r="I44" s="4" t="s">
        <v>74</v>
      </c>
      <c r="J44" s="4">
        <v>1</v>
      </c>
      <c r="K44" s="4">
        <v>28</v>
      </c>
      <c r="L44" s="4">
        <f>J44*K44</f>
        <v>28</v>
      </c>
      <c r="M44" s="12">
        <f>((D44/1000)*(E44/1000)*(F44/1000))*L44</f>
        <v>2.5898880000000002</v>
      </c>
      <c r="N44" s="12">
        <f>((E44/1000)*(F44/1000))*L44</f>
        <v>32.373599999999996</v>
      </c>
      <c r="O44" s="12">
        <v>30.713000000000001</v>
      </c>
      <c r="P44" s="12" t="s">
        <v>7</v>
      </c>
      <c r="Q44" s="16">
        <v>230</v>
      </c>
      <c r="R44" s="19">
        <f t="shared" si="3"/>
        <v>18.400000000000002</v>
      </c>
      <c r="S44" s="13" t="s">
        <v>39</v>
      </c>
      <c r="T44" s="4">
        <v>44119490</v>
      </c>
      <c r="U44" s="4" t="s">
        <v>76</v>
      </c>
      <c r="V44" s="13">
        <f t="shared" si="4"/>
        <v>466.17984000000001</v>
      </c>
      <c r="W44" s="12">
        <f t="shared" si="5"/>
        <v>14.400000000000002</v>
      </c>
    </row>
    <row r="45" spans="1:23" s="4" customFormat="1" x14ac:dyDescent="0.25">
      <c r="A45" s="4">
        <v>25004009</v>
      </c>
      <c r="B45" s="4" t="s">
        <v>0</v>
      </c>
      <c r="C45" s="4">
        <v>180</v>
      </c>
      <c r="D45" s="4">
        <v>100</v>
      </c>
      <c r="E45" s="4">
        <v>1880</v>
      </c>
      <c r="F45" s="4">
        <v>615</v>
      </c>
      <c r="G45" s="4">
        <v>180</v>
      </c>
      <c r="H45" s="4" t="s">
        <v>1</v>
      </c>
      <c r="I45" s="4" t="s">
        <v>74</v>
      </c>
      <c r="J45" s="4">
        <v>1</v>
      </c>
      <c r="K45" s="4">
        <v>22</v>
      </c>
      <c r="L45" s="4">
        <f>J45*K45</f>
        <v>22</v>
      </c>
      <c r="M45" s="12">
        <f>((D45/1000)*(E45/1000)*(F45/1000))*L45</f>
        <v>2.5436399999999999</v>
      </c>
      <c r="N45" s="12">
        <f>((E45/1000)*(F45/1000))*L45</f>
        <v>25.436399999999999</v>
      </c>
      <c r="O45" s="12">
        <v>24.132000000000001</v>
      </c>
      <c r="P45" s="12" t="s">
        <v>7</v>
      </c>
      <c r="Q45" s="16">
        <v>230</v>
      </c>
      <c r="R45" s="19">
        <f t="shared" si="3"/>
        <v>23</v>
      </c>
      <c r="S45" s="13" t="s">
        <v>40</v>
      </c>
      <c r="T45" s="4">
        <v>44119490</v>
      </c>
      <c r="U45" s="4" t="s">
        <v>76</v>
      </c>
      <c r="V45" s="13">
        <f t="shared" si="4"/>
        <v>457.85519999999997</v>
      </c>
      <c r="W45" s="12">
        <f t="shared" si="5"/>
        <v>18</v>
      </c>
    </row>
    <row r="46" spans="1:23" s="4" customFormat="1" x14ac:dyDescent="0.25">
      <c r="A46" s="4">
        <v>25004010</v>
      </c>
      <c r="B46" s="4" t="s">
        <v>0</v>
      </c>
      <c r="C46" s="4">
        <v>180</v>
      </c>
      <c r="D46" s="4">
        <v>120</v>
      </c>
      <c r="E46" s="4">
        <v>1880</v>
      </c>
      <c r="F46" s="4">
        <v>615</v>
      </c>
      <c r="G46" s="4">
        <v>180</v>
      </c>
      <c r="H46" s="4" t="s">
        <v>1</v>
      </c>
      <c r="I46" s="4" t="s">
        <v>74</v>
      </c>
      <c r="J46" s="4">
        <v>1</v>
      </c>
      <c r="K46" s="4">
        <v>18</v>
      </c>
      <c r="L46" s="4">
        <f>J46*K46</f>
        <v>18</v>
      </c>
      <c r="M46" s="12">
        <f>((D46/1000)*(E46/1000)*(F46/1000))*L46</f>
        <v>2.4973919999999996</v>
      </c>
      <c r="N46" s="12">
        <f>((E46/1000)*(F46/1000))*L46</f>
        <v>20.811599999999999</v>
      </c>
      <c r="O46" s="12">
        <v>19.744</v>
      </c>
      <c r="P46" s="12" t="s">
        <v>7</v>
      </c>
      <c r="Q46" s="16">
        <v>230</v>
      </c>
      <c r="R46" s="19">
        <f t="shared" si="3"/>
        <v>27.599999999999998</v>
      </c>
      <c r="S46" s="13" t="s">
        <v>41</v>
      </c>
      <c r="T46" s="4">
        <v>44119490</v>
      </c>
      <c r="U46" s="4" t="s">
        <v>76</v>
      </c>
      <c r="V46" s="13">
        <f t="shared" si="4"/>
        <v>449.53055999999992</v>
      </c>
      <c r="W46" s="12">
        <f t="shared" si="5"/>
        <v>21.599999999999998</v>
      </c>
    </row>
    <row r="47" spans="1:23" s="4" customFormat="1" x14ac:dyDescent="0.25">
      <c r="M47" s="12"/>
      <c r="N47" s="12"/>
      <c r="O47" s="12"/>
      <c r="P47" s="12"/>
      <c r="Q47" s="16"/>
      <c r="R47" s="19"/>
      <c r="S47" s="13"/>
      <c r="V47" s="13"/>
      <c r="W47" s="12"/>
    </row>
    <row r="48" spans="1:23" s="4" customFormat="1" x14ac:dyDescent="0.25">
      <c r="A48" s="4">
        <v>25004002</v>
      </c>
      <c r="B48" s="4" t="s">
        <v>0</v>
      </c>
      <c r="C48" s="4">
        <v>180</v>
      </c>
      <c r="D48" s="4">
        <v>40</v>
      </c>
      <c r="E48" s="4">
        <v>2550</v>
      </c>
      <c r="F48" s="4">
        <v>615</v>
      </c>
      <c r="G48" s="4">
        <v>180</v>
      </c>
      <c r="H48" s="4" t="s">
        <v>1</v>
      </c>
      <c r="I48" s="4" t="s">
        <v>74</v>
      </c>
      <c r="J48" s="4">
        <v>1</v>
      </c>
      <c r="K48" s="4">
        <v>56</v>
      </c>
      <c r="L48" s="4">
        <f t="shared" si="2"/>
        <v>56</v>
      </c>
      <c r="M48" s="12">
        <f>((D48/1000)*(E48/1000)*(F48/1000))*L48</f>
        <v>3.5128799999999996</v>
      </c>
      <c r="N48" s="12">
        <f>((E48/1000)*(F48/1000))*L48</f>
        <v>87.822000000000003</v>
      </c>
      <c r="O48" s="12">
        <v>83.95</v>
      </c>
      <c r="P48" s="12" t="s">
        <v>7</v>
      </c>
      <c r="Q48" s="16">
        <v>230</v>
      </c>
      <c r="R48" s="19">
        <f t="shared" si="3"/>
        <v>9.2000000000000011</v>
      </c>
      <c r="S48" s="13" t="s">
        <v>33</v>
      </c>
      <c r="T48" s="4">
        <v>44119490</v>
      </c>
      <c r="U48" s="4" t="s">
        <v>76</v>
      </c>
      <c r="V48" s="13">
        <f t="shared" si="4"/>
        <v>632.31839999999988</v>
      </c>
      <c r="W48" s="12">
        <f t="shared" si="5"/>
        <v>7.1999999999999984</v>
      </c>
    </row>
    <row r="49" spans="1:23" s="4" customFormat="1" x14ac:dyDescent="0.25">
      <c r="A49" s="4">
        <v>25004004</v>
      </c>
      <c r="B49" s="4" t="s">
        <v>0</v>
      </c>
      <c r="C49" s="4">
        <v>180</v>
      </c>
      <c r="D49" s="4">
        <v>60</v>
      </c>
      <c r="E49" s="4">
        <v>2550</v>
      </c>
      <c r="F49" s="4">
        <v>615</v>
      </c>
      <c r="G49" s="4">
        <v>180</v>
      </c>
      <c r="H49" s="4" t="s">
        <v>1</v>
      </c>
      <c r="I49" s="4" t="s">
        <v>74</v>
      </c>
      <c r="J49" s="4">
        <v>1</v>
      </c>
      <c r="K49" s="4">
        <v>38</v>
      </c>
      <c r="L49" s="4">
        <f t="shared" si="2"/>
        <v>38</v>
      </c>
      <c r="M49" s="12">
        <f>((D49/1000)*(E49/1000)*(F49/1000))*L49</f>
        <v>3.5756099999999997</v>
      </c>
      <c r="N49" s="12">
        <f>((E49/1000)*(F49/1000))*L49</f>
        <v>59.593499999999999</v>
      </c>
      <c r="O49" s="12">
        <v>56.728999999999999</v>
      </c>
      <c r="P49" s="12" t="s">
        <v>7</v>
      </c>
      <c r="Q49" s="16">
        <v>230</v>
      </c>
      <c r="R49" s="19">
        <f t="shared" si="3"/>
        <v>13.799999999999999</v>
      </c>
      <c r="S49" s="13" t="s">
        <v>35</v>
      </c>
      <c r="T49" s="4">
        <v>44119490</v>
      </c>
      <c r="U49" s="4" t="s">
        <v>76</v>
      </c>
      <c r="V49" s="13">
        <f t="shared" si="4"/>
        <v>643.60979999999995</v>
      </c>
      <c r="W49" s="12">
        <f t="shared" si="5"/>
        <v>10.799999999999999</v>
      </c>
    </row>
    <row r="50" spans="1:23" s="4" customFormat="1" x14ac:dyDescent="0.25">
      <c r="M50" s="12"/>
      <c r="N50" s="12"/>
      <c r="O50" s="12"/>
      <c r="P50" s="12"/>
      <c r="Q50" s="16"/>
      <c r="R50" s="19"/>
      <c r="S50" s="13"/>
      <c r="V50" s="13"/>
      <c r="W50" s="12"/>
    </row>
    <row r="51" spans="1:23" s="4" customFormat="1" x14ac:dyDescent="0.25">
      <c r="A51" s="4">
        <v>25004007</v>
      </c>
      <c r="B51" s="4" t="s">
        <v>0</v>
      </c>
      <c r="C51" s="4">
        <v>180</v>
      </c>
      <c r="D51" s="4">
        <v>60</v>
      </c>
      <c r="E51" s="4">
        <v>2550</v>
      </c>
      <c r="F51" s="4">
        <v>1185</v>
      </c>
      <c r="G51" s="4">
        <v>180</v>
      </c>
      <c r="H51" s="4" t="s">
        <v>1</v>
      </c>
      <c r="I51" s="4" t="s">
        <v>74</v>
      </c>
      <c r="J51" s="4">
        <v>1</v>
      </c>
      <c r="K51" s="4">
        <v>19</v>
      </c>
      <c r="L51" s="4">
        <f>J51*K51</f>
        <v>19</v>
      </c>
      <c r="M51" s="12">
        <f>((D51/1000)*(E51/1000)*(F51/1000))*L51</f>
        <v>3.4447950000000001</v>
      </c>
      <c r="N51" s="12">
        <f>((E51/1000)*(F51/1000))*L51</f>
        <v>57.413249999999998</v>
      </c>
      <c r="O51" s="12">
        <v>55.720999999999997</v>
      </c>
      <c r="P51" s="12" t="s">
        <v>7</v>
      </c>
      <c r="Q51" s="16">
        <v>230</v>
      </c>
      <c r="R51" s="19">
        <f t="shared" si="3"/>
        <v>13.799999999999999</v>
      </c>
      <c r="S51" s="13" t="s">
        <v>38</v>
      </c>
      <c r="T51" s="4">
        <v>44119490</v>
      </c>
      <c r="U51" s="4" t="s">
        <v>76</v>
      </c>
      <c r="V51" s="13">
        <f t="shared" si="4"/>
        <v>620.06309999999996</v>
      </c>
      <c r="W51" s="12">
        <f t="shared" si="5"/>
        <v>10.799999999999999</v>
      </c>
    </row>
    <row r="52" spans="1:23" s="4" customFormat="1" x14ac:dyDescent="0.25">
      <c r="M52" s="12"/>
      <c r="N52" s="12"/>
      <c r="O52" s="12"/>
      <c r="P52" s="12"/>
      <c r="Q52" s="16"/>
      <c r="R52" s="19"/>
      <c r="S52" s="13"/>
      <c r="V52" s="13"/>
      <c r="W52" s="12"/>
    </row>
    <row r="53" spans="1:23" s="4" customFormat="1" x14ac:dyDescent="0.25">
      <c r="A53" s="4">
        <v>25004005</v>
      </c>
      <c r="B53" s="4" t="s">
        <v>0</v>
      </c>
      <c r="C53" s="4">
        <v>180</v>
      </c>
      <c r="D53" s="4">
        <v>60</v>
      </c>
      <c r="E53" s="4">
        <v>2700</v>
      </c>
      <c r="F53" s="4">
        <v>1250</v>
      </c>
      <c r="G53" s="4">
        <v>180</v>
      </c>
      <c r="H53" s="4" t="s">
        <v>2</v>
      </c>
      <c r="I53" s="4" t="s">
        <v>73</v>
      </c>
      <c r="J53" s="4">
        <v>1</v>
      </c>
      <c r="K53" s="4">
        <v>19</v>
      </c>
      <c r="L53" s="4">
        <f t="shared" si="2"/>
        <v>19</v>
      </c>
      <c r="M53" s="12">
        <f>((D53/1000)*(E53/1000)*(F53/1000))*L53</f>
        <v>3.8475000000000001</v>
      </c>
      <c r="N53" s="12">
        <f>((E53/1000)*(F53/1000))*L53</f>
        <v>64.125</v>
      </c>
      <c r="O53" s="12"/>
      <c r="P53" s="12" t="s">
        <v>7</v>
      </c>
      <c r="Q53" s="16">
        <v>230</v>
      </c>
      <c r="R53" s="19">
        <f t="shared" si="3"/>
        <v>13.799999999999999</v>
      </c>
      <c r="S53" s="13" t="s">
        <v>36</v>
      </c>
      <c r="T53" s="4">
        <v>44119490</v>
      </c>
      <c r="U53" s="4" t="s">
        <v>76</v>
      </c>
      <c r="V53" s="13">
        <f t="shared" si="4"/>
        <v>692.55000000000007</v>
      </c>
      <c r="W53" s="12">
        <f t="shared" si="5"/>
        <v>10.8</v>
      </c>
    </row>
    <row r="54" spans="1:23" s="4" customFormat="1" x14ac:dyDescent="0.25">
      <c r="A54" s="4">
        <v>25004006</v>
      </c>
      <c r="B54" s="4" t="s">
        <v>0</v>
      </c>
      <c r="C54" s="4">
        <v>180</v>
      </c>
      <c r="D54" s="4">
        <v>60</v>
      </c>
      <c r="E54" s="4">
        <v>3000</v>
      </c>
      <c r="F54" s="4">
        <v>1250</v>
      </c>
      <c r="G54" s="4">
        <v>180</v>
      </c>
      <c r="H54" s="4" t="s">
        <v>2</v>
      </c>
      <c r="I54" s="4" t="s">
        <v>73</v>
      </c>
      <c r="J54" s="4">
        <v>1</v>
      </c>
      <c r="K54" s="4">
        <v>19</v>
      </c>
      <c r="L54" s="4">
        <f t="shared" si="2"/>
        <v>19</v>
      </c>
      <c r="M54" s="12">
        <f>((D54/1000)*(E54/1000)*(F54/1000))*L54</f>
        <v>4.2749999999999995</v>
      </c>
      <c r="N54" s="12">
        <f>((E54/1000)*(F54/1000))*L54</f>
        <v>71.25</v>
      </c>
      <c r="O54" s="12"/>
      <c r="P54" s="12" t="s">
        <v>7</v>
      </c>
      <c r="Q54" s="16">
        <v>230</v>
      </c>
      <c r="R54" s="19">
        <f t="shared" si="3"/>
        <v>13.799999999999999</v>
      </c>
      <c r="S54" s="13" t="s">
        <v>37</v>
      </c>
      <c r="T54" s="4">
        <v>44119490</v>
      </c>
      <c r="U54" s="4" t="s">
        <v>76</v>
      </c>
      <c r="V54" s="13">
        <f t="shared" si="4"/>
        <v>769.49999999999989</v>
      </c>
      <c r="W54" s="12">
        <f t="shared" si="5"/>
        <v>10.799999999999999</v>
      </c>
    </row>
    <row r="55" spans="1:23" s="4" customFormat="1" x14ac:dyDescent="0.25">
      <c r="Q55" s="16"/>
      <c r="R55" s="19"/>
      <c r="S55" s="13"/>
      <c r="V55" s="13"/>
      <c r="W55" s="12"/>
    </row>
    <row r="56" spans="1:23" s="10" customFormat="1" ht="5.0999999999999996" customHeight="1" x14ac:dyDescent="0.25">
      <c r="A56" s="5"/>
      <c r="B56" s="6"/>
      <c r="C56" s="5"/>
      <c r="D56" s="5"/>
      <c r="E56" s="5"/>
      <c r="F56" s="5"/>
      <c r="G56" s="5"/>
      <c r="H56" s="5"/>
      <c r="I56" s="7"/>
      <c r="J56" s="5"/>
      <c r="K56" s="5"/>
      <c r="L56" s="8"/>
      <c r="M56" s="9"/>
      <c r="N56" s="3"/>
      <c r="O56" s="3"/>
      <c r="P56" s="3"/>
      <c r="Q56" s="17"/>
      <c r="R56" s="17"/>
      <c r="S56" s="3"/>
      <c r="T56" s="3"/>
      <c r="U56" s="3"/>
      <c r="V56" s="3"/>
      <c r="W56" s="3"/>
    </row>
    <row r="57" spans="1:23" s="4" customFormat="1" x14ac:dyDescent="0.25">
      <c r="Q57" s="16"/>
      <c r="R57" s="19"/>
      <c r="S57" s="13"/>
      <c r="V57" s="13"/>
      <c r="W57" s="12"/>
    </row>
    <row r="58" spans="1:23" s="4" customFormat="1" x14ac:dyDescent="0.25">
      <c r="A58" s="4">
        <v>25005001</v>
      </c>
      <c r="B58" s="4" t="s">
        <v>0</v>
      </c>
      <c r="C58" s="4">
        <v>220</v>
      </c>
      <c r="D58" s="4">
        <v>22</v>
      </c>
      <c r="E58" s="4">
        <v>2550</v>
      </c>
      <c r="F58" s="4">
        <v>615</v>
      </c>
      <c r="G58" s="4">
        <v>220</v>
      </c>
      <c r="H58" s="4" t="s">
        <v>1</v>
      </c>
      <c r="I58" s="4" t="s">
        <v>74</v>
      </c>
      <c r="J58" s="4">
        <v>1</v>
      </c>
      <c r="K58" s="4">
        <v>104</v>
      </c>
      <c r="L58" s="4">
        <f t="shared" si="2"/>
        <v>104</v>
      </c>
      <c r="M58" s="12">
        <f>((D58/1000)*(E58/1000)*(F58/1000))*L58</f>
        <v>3.5881559999999988</v>
      </c>
      <c r="N58" s="12">
        <f>((E58/1000)*(F58/1000))*L58</f>
        <v>163.09799999999998</v>
      </c>
      <c r="O58" s="12">
        <v>156.55600000000001</v>
      </c>
      <c r="P58" s="12" t="s">
        <v>7</v>
      </c>
      <c r="Q58" s="16">
        <v>265</v>
      </c>
      <c r="R58" s="19">
        <f t="shared" si="3"/>
        <v>5.83</v>
      </c>
      <c r="S58" s="13" t="s">
        <v>42</v>
      </c>
      <c r="T58" s="4">
        <v>44119490</v>
      </c>
      <c r="U58" s="4" t="s">
        <v>76</v>
      </c>
      <c r="V58" s="13">
        <f t="shared" si="4"/>
        <v>789.39431999999977</v>
      </c>
      <c r="W58" s="12">
        <f t="shared" si="5"/>
        <v>4.839999999999999</v>
      </c>
    </row>
    <row r="59" spans="1:23" s="4" customFormat="1" x14ac:dyDescent="0.25">
      <c r="A59" s="4">
        <v>25005004</v>
      </c>
      <c r="B59" s="4" t="s">
        <v>0</v>
      </c>
      <c r="C59" s="4">
        <v>220</v>
      </c>
      <c r="D59" s="4">
        <v>35</v>
      </c>
      <c r="E59" s="4">
        <v>2550</v>
      </c>
      <c r="F59" s="4">
        <v>615</v>
      </c>
      <c r="G59" s="4">
        <v>220</v>
      </c>
      <c r="H59" s="4" t="s">
        <v>1</v>
      </c>
      <c r="I59" s="4" t="s">
        <v>74</v>
      </c>
      <c r="J59" s="4">
        <v>1</v>
      </c>
      <c r="K59" s="4">
        <v>64</v>
      </c>
      <c r="L59" s="4">
        <f>J59*K59</f>
        <v>64</v>
      </c>
      <c r="M59" s="12">
        <f>((D59/1000)*(E59/1000)*(F59/1000))*L59</f>
        <v>3.51288</v>
      </c>
      <c r="N59" s="12">
        <f>((E59/1000)*(F59/1000))*L59</f>
        <v>100.36799999999999</v>
      </c>
      <c r="O59" s="12">
        <v>95.942999999999998</v>
      </c>
      <c r="P59" s="12" t="s">
        <v>7</v>
      </c>
      <c r="Q59" s="16">
        <v>230</v>
      </c>
      <c r="R59" s="19">
        <f t="shared" si="3"/>
        <v>8.0500000000000007</v>
      </c>
      <c r="S59" s="13" t="s">
        <v>45</v>
      </c>
      <c r="T59" s="4">
        <v>44119490</v>
      </c>
      <c r="U59" s="4" t="s">
        <v>76</v>
      </c>
      <c r="V59" s="13">
        <f t="shared" si="4"/>
        <v>772.83360000000005</v>
      </c>
      <c r="W59" s="12">
        <f t="shared" si="5"/>
        <v>7.7000000000000011</v>
      </c>
    </row>
    <row r="60" spans="1:23" s="4" customFormat="1" x14ac:dyDescent="0.25">
      <c r="M60" s="12"/>
      <c r="N60" s="12"/>
      <c r="O60" s="12"/>
      <c r="P60" s="12"/>
      <c r="Q60" s="16"/>
      <c r="R60" s="19"/>
      <c r="S60" s="13"/>
      <c r="V60" s="13"/>
      <c r="W60" s="12"/>
    </row>
    <row r="61" spans="1:23" s="4" customFormat="1" x14ac:dyDescent="0.25">
      <c r="A61" s="4">
        <v>25005002</v>
      </c>
      <c r="B61" s="4" t="s">
        <v>0</v>
      </c>
      <c r="C61" s="4">
        <v>220</v>
      </c>
      <c r="D61" s="4">
        <v>22</v>
      </c>
      <c r="E61" s="4">
        <v>1250</v>
      </c>
      <c r="F61" s="4">
        <v>600</v>
      </c>
      <c r="G61" s="4">
        <v>220</v>
      </c>
      <c r="H61" s="4" t="s">
        <v>2</v>
      </c>
      <c r="I61" s="4" t="s">
        <v>74</v>
      </c>
      <c r="J61" s="4">
        <v>1</v>
      </c>
      <c r="K61" s="4">
        <v>104</v>
      </c>
      <c r="L61" s="4">
        <f t="shared" si="2"/>
        <v>104</v>
      </c>
      <c r="M61" s="12">
        <f>((D61/1000)*(E61/1000)*(F61/1000))*L61</f>
        <v>1.7159999999999997</v>
      </c>
      <c r="N61" s="12">
        <f>((E61/1000)*(F61/1000))*L61</f>
        <v>78</v>
      </c>
      <c r="O61" s="12"/>
      <c r="P61" s="12" t="s">
        <v>7</v>
      </c>
      <c r="Q61" s="16">
        <v>265</v>
      </c>
      <c r="R61" s="19">
        <f t="shared" si="3"/>
        <v>5.83</v>
      </c>
      <c r="S61" s="13" t="s">
        <v>43</v>
      </c>
      <c r="T61" s="4">
        <v>44119490</v>
      </c>
      <c r="U61" s="4" t="s">
        <v>76</v>
      </c>
      <c r="V61" s="13">
        <f t="shared" si="4"/>
        <v>377.51999999999992</v>
      </c>
      <c r="W61" s="12">
        <f t="shared" si="5"/>
        <v>4.839999999999999</v>
      </c>
    </row>
    <row r="62" spans="1:23" s="4" customFormat="1" x14ac:dyDescent="0.25">
      <c r="A62" s="4">
        <v>25005003</v>
      </c>
      <c r="B62" s="4" t="s">
        <v>0</v>
      </c>
      <c r="C62" s="4">
        <v>220</v>
      </c>
      <c r="D62" s="4">
        <v>35</v>
      </c>
      <c r="E62" s="4">
        <v>1250</v>
      </c>
      <c r="F62" s="4">
        <v>600</v>
      </c>
      <c r="G62" s="4">
        <v>220</v>
      </c>
      <c r="H62" s="4" t="s">
        <v>2</v>
      </c>
      <c r="I62" s="4" t="s">
        <v>74</v>
      </c>
      <c r="J62" s="4">
        <v>1</v>
      </c>
      <c r="K62" s="4">
        <v>64</v>
      </c>
      <c r="L62" s="4">
        <f t="shared" si="2"/>
        <v>64</v>
      </c>
      <c r="M62" s="12">
        <f>((D62/1000)*(E62/1000)*(F62/1000))*L62</f>
        <v>1.6800000000000002</v>
      </c>
      <c r="N62" s="12">
        <f>((E62/1000)*(F62/1000))*L62</f>
        <v>48</v>
      </c>
      <c r="O62" s="12"/>
      <c r="P62" s="12" t="s">
        <v>7</v>
      </c>
      <c r="Q62" s="16">
        <v>230</v>
      </c>
      <c r="R62" s="19">
        <f t="shared" si="3"/>
        <v>8.0500000000000007</v>
      </c>
      <c r="S62" s="13" t="s">
        <v>44</v>
      </c>
      <c r="T62" s="4">
        <v>44119490</v>
      </c>
      <c r="U62" s="4" t="s">
        <v>76</v>
      </c>
      <c r="V62" s="13">
        <f t="shared" si="4"/>
        <v>369.6</v>
      </c>
      <c r="W62" s="12">
        <f t="shared" si="5"/>
        <v>7.7</v>
      </c>
    </row>
    <row r="63" spans="1:23" s="4" customFormat="1" x14ac:dyDescent="0.25">
      <c r="Q63" s="16"/>
      <c r="R63" s="19"/>
      <c r="S63" s="13"/>
      <c r="V63" s="13"/>
      <c r="W63" s="12"/>
    </row>
    <row r="64" spans="1:23" s="10" customFormat="1" ht="5.0999999999999996" customHeight="1" x14ac:dyDescent="0.25">
      <c r="A64" s="5"/>
      <c r="B64" s="6"/>
      <c r="C64" s="5"/>
      <c r="D64" s="5"/>
      <c r="E64" s="5"/>
      <c r="F64" s="5"/>
      <c r="G64" s="5"/>
      <c r="H64" s="5"/>
      <c r="I64" s="7"/>
      <c r="J64" s="5"/>
      <c r="K64" s="5"/>
      <c r="L64" s="8"/>
      <c r="M64" s="9"/>
      <c r="N64" s="3"/>
      <c r="O64" s="3"/>
      <c r="P64" s="3"/>
      <c r="Q64" s="17"/>
      <c r="R64" s="17"/>
      <c r="S64" s="3"/>
      <c r="T64" s="3"/>
      <c r="U64" s="3"/>
      <c r="V64" s="3"/>
      <c r="W64" s="3"/>
    </row>
    <row r="65" spans="1:23" s="4" customFormat="1" x14ac:dyDescent="0.25">
      <c r="Q65" s="16"/>
      <c r="R65" s="19"/>
      <c r="S65" s="13"/>
      <c r="V65" s="13"/>
      <c r="W65" s="12"/>
    </row>
    <row r="66" spans="1:23" s="4" customFormat="1" x14ac:dyDescent="0.25">
      <c r="A66" s="4">
        <v>25006001</v>
      </c>
      <c r="B66" s="4" t="s">
        <v>0</v>
      </c>
      <c r="C66" s="4" t="s">
        <v>4</v>
      </c>
      <c r="D66" s="4">
        <v>30</v>
      </c>
      <c r="E66" s="4">
        <v>1220</v>
      </c>
      <c r="F66" s="4">
        <v>575</v>
      </c>
      <c r="G66" s="4">
        <v>50</v>
      </c>
      <c r="I66" s="4" t="s">
        <v>73</v>
      </c>
      <c r="J66" s="4">
        <v>10</v>
      </c>
      <c r="K66" s="4">
        <v>16</v>
      </c>
      <c r="L66" s="4">
        <f t="shared" si="2"/>
        <v>160</v>
      </c>
      <c r="M66" s="12">
        <f t="shared" ref="M66:M81" si="8">((D66/1000)*(E66/1000)*(F66/1000))*L66</f>
        <v>3.3671999999999995</v>
      </c>
      <c r="N66" s="12">
        <f t="shared" ref="N66:N81" si="9">((E66/1000)*(F66/1000))*L66</f>
        <v>112.23999999999998</v>
      </c>
      <c r="O66" s="12"/>
      <c r="P66" s="12" t="s">
        <v>7</v>
      </c>
      <c r="Q66" s="16">
        <v>80</v>
      </c>
      <c r="R66" s="19">
        <f t="shared" si="3"/>
        <v>2.4</v>
      </c>
      <c r="S66" s="13" t="s">
        <v>46</v>
      </c>
      <c r="T66" s="4">
        <v>44119490</v>
      </c>
      <c r="U66" s="4" t="s">
        <v>76</v>
      </c>
      <c r="V66" s="13">
        <f t="shared" si="4"/>
        <v>168.35999999999999</v>
      </c>
      <c r="W66" s="12">
        <f t="shared" si="5"/>
        <v>1.5000000000000002</v>
      </c>
    </row>
    <row r="67" spans="1:23" s="4" customFormat="1" x14ac:dyDescent="0.25">
      <c r="A67" s="4">
        <v>25006002</v>
      </c>
      <c r="B67" s="4" t="s">
        <v>0</v>
      </c>
      <c r="C67" s="4" t="s">
        <v>4</v>
      </c>
      <c r="D67" s="4">
        <v>40</v>
      </c>
      <c r="E67" s="4">
        <v>1220</v>
      </c>
      <c r="F67" s="4">
        <v>575</v>
      </c>
      <c r="G67" s="4">
        <v>50</v>
      </c>
      <c r="I67" s="4" t="s">
        <v>74</v>
      </c>
      <c r="J67" s="4">
        <v>10</v>
      </c>
      <c r="K67" s="4">
        <v>12</v>
      </c>
      <c r="L67" s="4">
        <f>J67*K67</f>
        <v>120</v>
      </c>
      <c r="M67" s="12">
        <f t="shared" si="8"/>
        <v>3.3672</v>
      </c>
      <c r="N67" s="12">
        <f t="shared" si="9"/>
        <v>84.179999999999993</v>
      </c>
      <c r="O67" s="12"/>
      <c r="P67" s="12" t="s">
        <v>7</v>
      </c>
      <c r="Q67" s="16">
        <v>80</v>
      </c>
      <c r="R67" s="19">
        <f t="shared" ref="R67:R85" si="10">Q67*(D67/1000)</f>
        <v>3.2</v>
      </c>
      <c r="S67" s="13" t="s">
        <v>47</v>
      </c>
      <c r="T67" s="4">
        <v>44119490</v>
      </c>
      <c r="U67" s="4" t="s">
        <v>76</v>
      </c>
      <c r="V67" s="13">
        <f t="shared" ref="V67:V85" si="11">G67*M67</f>
        <v>168.35999999999999</v>
      </c>
      <c r="W67" s="12">
        <f t="shared" ref="W67:W85" si="12">V67/N67</f>
        <v>2</v>
      </c>
    </row>
    <row r="68" spans="1:23" s="4" customFormat="1" x14ac:dyDescent="0.25">
      <c r="A68" s="4">
        <v>25006003</v>
      </c>
      <c r="B68" s="4" t="s">
        <v>0</v>
      </c>
      <c r="C68" s="4" t="s">
        <v>4</v>
      </c>
      <c r="D68" s="4">
        <v>50</v>
      </c>
      <c r="E68" s="4">
        <v>1220</v>
      </c>
      <c r="F68" s="4">
        <v>575</v>
      </c>
      <c r="G68" s="4">
        <v>50</v>
      </c>
      <c r="I68" s="4" t="s">
        <v>74</v>
      </c>
      <c r="J68" s="4">
        <v>8</v>
      </c>
      <c r="K68" s="4">
        <v>12</v>
      </c>
      <c r="L68" s="4">
        <f t="shared" ref="L68:L91" si="13">J68*K68</f>
        <v>96</v>
      </c>
      <c r="M68" s="12">
        <f t="shared" si="8"/>
        <v>3.3671999999999995</v>
      </c>
      <c r="N68" s="12">
        <f t="shared" si="9"/>
        <v>67.343999999999994</v>
      </c>
      <c r="O68" s="12"/>
      <c r="P68" s="12" t="s">
        <v>7</v>
      </c>
      <c r="Q68" s="16">
        <v>80</v>
      </c>
      <c r="R68" s="19">
        <f t="shared" si="10"/>
        <v>4</v>
      </c>
      <c r="S68" s="13" t="s">
        <v>48</v>
      </c>
      <c r="T68" s="4">
        <v>44119490</v>
      </c>
      <c r="U68" s="4" t="s">
        <v>76</v>
      </c>
      <c r="V68" s="13">
        <f t="shared" si="11"/>
        <v>168.35999999999999</v>
      </c>
      <c r="W68" s="12">
        <f t="shared" si="12"/>
        <v>2.5</v>
      </c>
    </row>
    <row r="69" spans="1:23" s="4" customFormat="1" x14ac:dyDescent="0.25">
      <c r="A69" s="4">
        <v>25006004</v>
      </c>
      <c r="B69" s="4" t="s">
        <v>0</v>
      </c>
      <c r="C69" s="4" t="s">
        <v>4</v>
      </c>
      <c r="D69" s="4">
        <v>60</v>
      </c>
      <c r="E69" s="4">
        <v>1220</v>
      </c>
      <c r="F69" s="4">
        <v>575</v>
      </c>
      <c r="G69" s="4">
        <v>50</v>
      </c>
      <c r="I69" s="4" t="s">
        <v>74</v>
      </c>
      <c r="J69" s="4">
        <v>8</v>
      </c>
      <c r="K69" s="4">
        <v>10</v>
      </c>
      <c r="L69" s="4">
        <f t="shared" si="13"/>
        <v>80</v>
      </c>
      <c r="M69" s="12">
        <f t="shared" si="8"/>
        <v>3.3671999999999995</v>
      </c>
      <c r="N69" s="12">
        <f t="shared" si="9"/>
        <v>56.11999999999999</v>
      </c>
      <c r="O69" s="12"/>
      <c r="P69" s="12" t="s">
        <v>7</v>
      </c>
      <c r="Q69" s="16">
        <v>80</v>
      </c>
      <c r="R69" s="19">
        <f t="shared" si="10"/>
        <v>4.8</v>
      </c>
      <c r="S69" s="13" t="s">
        <v>49</v>
      </c>
      <c r="T69" s="4">
        <v>44119490</v>
      </c>
      <c r="U69" s="4" t="s">
        <v>76</v>
      </c>
      <c r="V69" s="13">
        <f t="shared" si="11"/>
        <v>168.35999999999999</v>
      </c>
      <c r="W69" s="12">
        <f t="shared" si="12"/>
        <v>3.0000000000000004</v>
      </c>
    </row>
    <row r="70" spans="1:23" s="4" customFormat="1" x14ac:dyDescent="0.25">
      <c r="A70" s="4">
        <v>25006005</v>
      </c>
      <c r="B70" s="4" t="s">
        <v>0</v>
      </c>
      <c r="C70" s="4" t="s">
        <v>4</v>
      </c>
      <c r="D70" s="4">
        <v>80</v>
      </c>
      <c r="E70" s="4">
        <v>1220</v>
      </c>
      <c r="F70" s="4">
        <v>575</v>
      </c>
      <c r="G70" s="4">
        <v>50</v>
      </c>
      <c r="I70" s="4" t="s">
        <v>74</v>
      </c>
      <c r="J70" s="4">
        <v>10</v>
      </c>
      <c r="K70" s="4">
        <v>6</v>
      </c>
      <c r="L70" s="4">
        <f t="shared" si="13"/>
        <v>60</v>
      </c>
      <c r="M70" s="12">
        <f t="shared" si="8"/>
        <v>3.3672</v>
      </c>
      <c r="N70" s="12">
        <f t="shared" si="9"/>
        <v>42.089999999999996</v>
      </c>
      <c r="O70" s="12"/>
      <c r="P70" s="12" t="s">
        <v>7</v>
      </c>
      <c r="Q70" s="16">
        <v>80</v>
      </c>
      <c r="R70" s="19">
        <f t="shared" si="10"/>
        <v>6.4</v>
      </c>
      <c r="S70" s="13" t="s">
        <v>50</v>
      </c>
      <c r="T70" s="4">
        <v>44119490</v>
      </c>
      <c r="U70" s="4" t="s">
        <v>76</v>
      </c>
      <c r="V70" s="13">
        <f t="shared" si="11"/>
        <v>168.35999999999999</v>
      </c>
      <c r="W70" s="12">
        <f t="shared" si="12"/>
        <v>4</v>
      </c>
    </row>
    <row r="71" spans="1:23" s="4" customFormat="1" x14ac:dyDescent="0.25">
      <c r="A71" s="4">
        <v>25006006</v>
      </c>
      <c r="B71" s="4" t="s">
        <v>0</v>
      </c>
      <c r="C71" s="4" t="s">
        <v>4</v>
      </c>
      <c r="D71" s="4">
        <v>100</v>
      </c>
      <c r="E71" s="4">
        <v>1220</v>
      </c>
      <c r="F71" s="4">
        <v>575</v>
      </c>
      <c r="G71" s="4">
        <v>50</v>
      </c>
      <c r="I71" s="4" t="s">
        <v>74</v>
      </c>
      <c r="J71" s="4">
        <v>8</v>
      </c>
      <c r="K71" s="4">
        <v>6</v>
      </c>
      <c r="L71" s="4">
        <f t="shared" si="13"/>
        <v>48</v>
      </c>
      <c r="M71" s="12">
        <f t="shared" si="8"/>
        <v>3.3671999999999995</v>
      </c>
      <c r="N71" s="12">
        <f t="shared" si="9"/>
        <v>33.671999999999997</v>
      </c>
      <c r="O71" s="12"/>
      <c r="P71" s="12" t="s">
        <v>7</v>
      </c>
      <c r="Q71" s="16">
        <v>80</v>
      </c>
      <c r="R71" s="19">
        <f t="shared" si="10"/>
        <v>8</v>
      </c>
      <c r="S71" s="13">
        <v>4262389222688</v>
      </c>
      <c r="T71" s="4">
        <v>44119490</v>
      </c>
      <c r="U71" s="4" t="s">
        <v>76</v>
      </c>
      <c r="V71" s="13">
        <f t="shared" si="11"/>
        <v>168.35999999999999</v>
      </c>
      <c r="W71" s="12">
        <f t="shared" si="12"/>
        <v>5</v>
      </c>
    </row>
    <row r="72" spans="1:23" s="4" customFormat="1" x14ac:dyDescent="0.25">
      <c r="A72" s="4">
        <v>25006007</v>
      </c>
      <c r="B72" s="4" t="s">
        <v>0</v>
      </c>
      <c r="C72" s="4" t="s">
        <v>4</v>
      </c>
      <c r="D72" s="4">
        <v>120</v>
      </c>
      <c r="E72" s="4">
        <v>1220</v>
      </c>
      <c r="F72" s="4">
        <v>575</v>
      </c>
      <c r="G72" s="4">
        <v>50</v>
      </c>
      <c r="I72" s="4" t="s">
        <v>74</v>
      </c>
      <c r="J72" s="4">
        <v>8</v>
      </c>
      <c r="K72" s="4">
        <v>5</v>
      </c>
      <c r="L72" s="4">
        <f t="shared" si="13"/>
        <v>40</v>
      </c>
      <c r="M72" s="12">
        <f t="shared" si="8"/>
        <v>3.3671999999999995</v>
      </c>
      <c r="N72" s="12">
        <f t="shared" si="9"/>
        <v>28.059999999999995</v>
      </c>
      <c r="O72" s="12"/>
      <c r="P72" s="12" t="s">
        <v>7</v>
      </c>
      <c r="Q72" s="16">
        <v>80</v>
      </c>
      <c r="R72" s="19">
        <f t="shared" si="10"/>
        <v>9.6</v>
      </c>
      <c r="S72" s="13" t="s">
        <v>51</v>
      </c>
      <c r="T72" s="4">
        <v>44119490</v>
      </c>
      <c r="U72" s="4" t="s">
        <v>76</v>
      </c>
      <c r="V72" s="13">
        <f t="shared" si="11"/>
        <v>168.35999999999999</v>
      </c>
      <c r="W72" s="12">
        <f t="shared" si="12"/>
        <v>6.0000000000000009</v>
      </c>
    </row>
    <row r="73" spans="1:23" s="4" customFormat="1" x14ac:dyDescent="0.25">
      <c r="A73" s="4">
        <v>25006008</v>
      </c>
      <c r="B73" s="4" t="s">
        <v>0</v>
      </c>
      <c r="C73" s="4" t="s">
        <v>4</v>
      </c>
      <c r="D73" s="4">
        <v>140</v>
      </c>
      <c r="E73" s="4">
        <v>1220</v>
      </c>
      <c r="F73" s="4">
        <v>575</v>
      </c>
      <c r="G73" s="4">
        <v>50</v>
      </c>
      <c r="I73" s="4" t="s">
        <v>74</v>
      </c>
      <c r="J73" s="4">
        <v>8</v>
      </c>
      <c r="K73" s="4">
        <v>4</v>
      </c>
      <c r="L73" s="4">
        <f t="shared" si="13"/>
        <v>32</v>
      </c>
      <c r="M73" s="12">
        <f t="shared" si="8"/>
        <v>3.1427199999999997</v>
      </c>
      <c r="N73" s="12">
        <f t="shared" si="9"/>
        <v>22.447999999999997</v>
      </c>
      <c r="O73" s="12"/>
      <c r="P73" s="12" t="s">
        <v>7</v>
      </c>
      <c r="Q73" s="16">
        <v>80</v>
      </c>
      <c r="R73" s="19">
        <f t="shared" si="10"/>
        <v>11.200000000000001</v>
      </c>
      <c r="S73" s="13" t="s">
        <v>52</v>
      </c>
      <c r="T73" s="4">
        <v>44119490</v>
      </c>
      <c r="U73" s="4" t="s">
        <v>76</v>
      </c>
      <c r="V73" s="13">
        <f t="shared" si="11"/>
        <v>157.136</v>
      </c>
      <c r="W73" s="12">
        <f t="shared" si="12"/>
        <v>7.0000000000000009</v>
      </c>
    </row>
    <row r="74" spans="1:23" s="4" customFormat="1" x14ac:dyDescent="0.25">
      <c r="A74" s="4">
        <v>25006009</v>
      </c>
      <c r="B74" s="4" t="s">
        <v>0</v>
      </c>
      <c r="C74" s="4" t="s">
        <v>4</v>
      </c>
      <c r="D74" s="4">
        <v>160</v>
      </c>
      <c r="E74" s="4">
        <v>1220</v>
      </c>
      <c r="F74" s="4">
        <v>575</v>
      </c>
      <c r="G74" s="4">
        <v>50</v>
      </c>
      <c r="I74" s="4" t="s">
        <v>74</v>
      </c>
      <c r="J74" s="4">
        <v>10</v>
      </c>
      <c r="K74" s="4">
        <v>3</v>
      </c>
      <c r="L74" s="4">
        <f t="shared" si="13"/>
        <v>30</v>
      </c>
      <c r="M74" s="12">
        <f t="shared" si="8"/>
        <v>3.3672</v>
      </c>
      <c r="N74" s="12">
        <f t="shared" si="9"/>
        <v>21.044999999999998</v>
      </c>
      <c r="O74" s="12"/>
      <c r="P74" s="12" t="s">
        <v>7</v>
      </c>
      <c r="Q74" s="16">
        <v>80</v>
      </c>
      <c r="R74" s="19">
        <f t="shared" si="10"/>
        <v>12.8</v>
      </c>
      <c r="S74" s="13" t="s">
        <v>53</v>
      </c>
      <c r="T74" s="4">
        <v>44119490</v>
      </c>
      <c r="U74" s="4" t="s">
        <v>76</v>
      </c>
      <c r="V74" s="13">
        <f t="shared" si="11"/>
        <v>168.35999999999999</v>
      </c>
      <c r="W74" s="12">
        <f t="shared" si="12"/>
        <v>8</v>
      </c>
    </row>
    <row r="75" spans="1:23" s="4" customFormat="1" x14ac:dyDescent="0.25">
      <c r="A75" s="4">
        <v>25006010</v>
      </c>
      <c r="B75" s="4" t="s">
        <v>0</v>
      </c>
      <c r="C75" s="4" t="s">
        <v>4</v>
      </c>
      <c r="D75" s="4">
        <v>180</v>
      </c>
      <c r="E75" s="4">
        <v>1220</v>
      </c>
      <c r="F75" s="4">
        <v>575</v>
      </c>
      <c r="G75" s="4">
        <v>50</v>
      </c>
      <c r="I75" s="4" t="s">
        <v>74</v>
      </c>
      <c r="J75" s="4">
        <v>8</v>
      </c>
      <c r="K75" s="4">
        <v>3</v>
      </c>
      <c r="L75" s="4">
        <f t="shared" si="13"/>
        <v>24</v>
      </c>
      <c r="M75" s="12">
        <f t="shared" si="8"/>
        <v>3.0304799999999998</v>
      </c>
      <c r="N75" s="12">
        <f t="shared" si="9"/>
        <v>16.835999999999999</v>
      </c>
      <c r="O75" s="12"/>
      <c r="P75" s="12" t="s">
        <v>7</v>
      </c>
      <c r="Q75" s="16">
        <v>80</v>
      </c>
      <c r="R75" s="19">
        <f t="shared" si="10"/>
        <v>14.399999999999999</v>
      </c>
      <c r="S75" s="13" t="s">
        <v>54</v>
      </c>
      <c r="T75" s="4">
        <v>44119490</v>
      </c>
      <c r="U75" s="4" t="s">
        <v>76</v>
      </c>
      <c r="V75" s="13">
        <f t="shared" si="11"/>
        <v>151.524</v>
      </c>
      <c r="W75" s="12">
        <f t="shared" si="12"/>
        <v>9</v>
      </c>
    </row>
    <row r="76" spans="1:23" s="4" customFormat="1" x14ac:dyDescent="0.25">
      <c r="A76" s="4">
        <v>25006011</v>
      </c>
      <c r="B76" s="4" t="s">
        <v>0</v>
      </c>
      <c r="C76" s="4" t="s">
        <v>4</v>
      </c>
      <c r="D76" s="4">
        <v>200</v>
      </c>
      <c r="E76" s="4">
        <v>1220</v>
      </c>
      <c r="F76" s="4">
        <v>575</v>
      </c>
      <c r="G76" s="4">
        <v>50</v>
      </c>
      <c r="I76" s="4" t="s">
        <v>74</v>
      </c>
      <c r="J76" s="4">
        <v>8</v>
      </c>
      <c r="K76" s="4">
        <v>3</v>
      </c>
      <c r="L76" s="4">
        <f t="shared" si="13"/>
        <v>24</v>
      </c>
      <c r="M76" s="12">
        <f t="shared" si="8"/>
        <v>3.3671999999999995</v>
      </c>
      <c r="N76" s="12">
        <f t="shared" si="9"/>
        <v>16.835999999999999</v>
      </c>
      <c r="O76" s="12"/>
      <c r="P76" s="12" t="s">
        <v>7</v>
      </c>
      <c r="Q76" s="16">
        <v>80</v>
      </c>
      <c r="R76" s="19">
        <f t="shared" si="10"/>
        <v>16</v>
      </c>
      <c r="S76" s="13" t="s">
        <v>55</v>
      </c>
      <c r="T76" s="4">
        <v>44119490</v>
      </c>
      <c r="U76" s="4" t="s">
        <v>76</v>
      </c>
      <c r="V76" s="13">
        <f t="shared" si="11"/>
        <v>168.35999999999999</v>
      </c>
      <c r="W76" s="12">
        <f t="shared" si="12"/>
        <v>10</v>
      </c>
    </row>
    <row r="77" spans="1:23" s="4" customFormat="1" x14ac:dyDescent="0.25">
      <c r="A77" s="4">
        <v>25006012</v>
      </c>
      <c r="B77" s="4" t="s">
        <v>0</v>
      </c>
      <c r="C77" s="4" t="s">
        <v>4</v>
      </c>
      <c r="D77" s="4">
        <v>220</v>
      </c>
      <c r="E77" s="4">
        <v>1220</v>
      </c>
      <c r="F77" s="4">
        <v>575</v>
      </c>
      <c r="G77" s="4">
        <v>50</v>
      </c>
      <c r="I77" s="4" t="s">
        <v>73</v>
      </c>
      <c r="J77" s="4">
        <v>10</v>
      </c>
      <c r="K77" s="4">
        <v>2</v>
      </c>
      <c r="L77" s="4">
        <f t="shared" si="13"/>
        <v>20</v>
      </c>
      <c r="M77" s="12">
        <f t="shared" si="8"/>
        <v>3.0865999999999993</v>
      </c>
      <c r="N77" s="12">
        <f t="shared" si="9"/>
        <v>14.029999999999998</v>
      </c>
      <c r="O77" s="12"/>
      <c r="P77" s="12" t="s">
        <v>7</v>
      </c>
      <c r="Q77" s="16">
        <v>80</v>
      </c>
      <c r="R77" s="19">
        <f t="shared" si="10"/>
        <v>17.600000000000001</v>
      </c>
      <c r="S77" s="13" t="s">
        <v>56</v>
      </c>
      <c r="T77" s="4">
        <v>44119490</v>
      </c>
      <c r="U77" s="4" t="s">
        <v>76</v>
      </c>
      <c r="V77" s="13">
        <f t="shared" si="11"/>
        <v>154.32999999999996</v>
      </c>
      <c r="W77" s="12">
        <f t="shared" si="12"/>
        <v>10.999999999999998</v>
      </c>
    </row>
    <row r="78" spans="1:23" s="4" customFormat="1" x14ac:dyDescent="0.25">
      <c r="A78" s="4">
        <v>25006013</v>
      </c>
      <c r="B78" s="4" t="s">
        <v>0</v>
      </c>
      <c r="C78" s="4" t="s">
        <v>4</v>
      </c>
      <c r="D78" s="4">
        <v>240</v>
      </c>
      <c r="E78" s="4">
        <v>1220</v>
      </c>
      <c r="F78" s="4">
        <v>575</v>
      </c>
      <c r="G78" s="4">
        <v>50</v>
      </c>
      <c r="I78" s="4" t="s">
        <v>74</v>
      </c>
      <c r="J78" s="4">
        <v>10</v>
      </c>
      <c r="K78" s="4">
        <v>2</v>
      </c>
      <c r="L78" s="4">
        <f t="shared" si="13"/>
        <v>20</v>
      </c>
      <c r="M78" s="12">
        <f t="shared" si="8"/>
        <v>3.3671999999999995</v>
      </c>
      <c r="N78" s="12">
        <f t="shared" si="9"/>
        <v>14.029999999999998</v>
      </c>
      <c r="O78" s="12"/>
      <c r="P78" s="12" t="s">
        <v>7</v>
      </c>
      <c r="Q78" s="16">
        <v>80</v>
      </c>
      <c r="R78" s="19">
        <f t="shared" si="10"/>
        <v>19.2</v>
      </c>
      <c r="S78" s="13" t="s">
        <v>57</v>
      </c>
      <c r="T78" s="4">
        <v>44119490</v>
      </c>
      <c r="U78" s="4" t="s">
        <v>76</v>
      </c>
      <c r="V78" s="13">
        <f t="shared" si="11"/>
        <v>168.35999999999999</v>
      </c>
      <c r="W78" s="12">
        <f t="shared" si="12"/>
        <v>12.000000000000002</v>
      </c>
    </row>
    <row r="79" spans="1:23" s="4" customFormat="1" x14ac:dyDescent="0.25">
      <c r="A79" s="4">
        <v>25006014</v>
      </c>
      <c r="B79" s="4" t="s">
        <v>0</v>
      </c>
      <c r="C79" s="4" t="s">
        <v>4</v>
      </c>
      <c r="D79" s="4">
        <v>260</v>
      </c>
      <c r="E79" s="4">
        <v>1220</v>
      </c>
      <c r="F79" s="4">
        <v>575</v>
      </c>
      <c r="G79" s="4">
        <v>50</v>
      </c>
      <c r="I79" s="4" t="s">
        <v>73</v>
      </c>
      <c r="J79" s="4">
        <v>8</v>
      </c>
      <c r="K79" s="4">
        <v>2</v>
      </c>
      <c r="L79" s="4">
        <f t="shared" si="13"/>
        <v>16</v>
      </c>
      <c r="M79" s="12">
        <f t="shared" si="8"/>
        <v>2.9182399999999995</v>
      </c>
      <c r="N79" s="12">
        <f t="shared" si="9"/>
        <v>11.223999999999998</v>
      </c>
      <c r="O79" s="12"/>
      <c r="P79" s="12" t="s">
        <v>7</v>
      </c>
      <c r="Q79" s="16">
        <v>80</v>
      </c>
      <c r="R79" s="19">
        <f t="shared" si="10"/>
        <v>20.8</v>
      </c>
      <c r="S79" s="13" t="s">
        <v>58</v>
      </c>
      <c r="T79" s="4">
        <v>44119490</v>
      </c>
      <c r="U79" s="4" t="s">
        <v>76</v>
      </c>
      <c r="V79" s="13">
        <f t="shared" si="11"/>
        <v>145.91199999999998</v>
      </c>
      <c r="W79" s="12">
        <f t="shared" si="12"/>
        <v>13</v>
      </c>
    </row>
    <row r="80" spans="1:23" s="4" customFormat="1" x14ac:dyDescent="0.25">
      <c r="A80" s="4">
        <v>25006015</v>
      </c>
      <c r="B80" s="4" t="s">
        <v>0</v>
      </c>
      <c r="C80" s="4" t="s">
        <v>4</v>
      </c>
      <c r="D80" s="4">
        <v>280</v>
      </c>
      <c r="E80" s="4">
        <v>1220</v>
      </c>
      <c r="F80" s="4">
        <v>575</v>
      </c>
      <c r="G80" s="4">
        <v>50</v>
      </c>
      <c r="I80" s="4" t="s">
        <v>73</v>
      </c>
      <c r="J80" s="4">
        <v>8</v>
      </c>
      <c r="K80" s="4">
        <v>2</v>
      </c>
      <c r="L80" s="4">
        <f t="shared" si="13"/>
        <v>16</v>
      </c>
      <c r="M80" s="12">
        <f t="shared" si="8"/>
        <v>3.1427199999999997</v>
      </c>
      <c r="N80" s="12">
        <f t="shared" si="9"/>
        <v>11.223999999999998</v>
      </c>
      <c r="O80" s="12"/>
      <c r="P80" s="12" t="s">
        <v>7</v>
      </c>
      <c r="Q80" s="16">
        <v>80</v>
      </c>
      <c r="R80" s="19">
        <f t="shared" si="10"/>
        <v>22.400000000000002</v>
      </c>
      <c r="S80" s="13" t="s">
        <v>59</v>
      </c>
      <c r="T80" s="4">
        <v>44119490</v>
      </c>
      <c r="U80" s="4" t="s">
        <v>76</v>
      </c>
      <c r="V80" s="13">
        <f t="shared" si="11"/>
        <v>157.136</v>
      </c>
      <c r="W80" s="12">
        <f t="shared" si="12"/>
        <v>14.000000000000002</v>
      </c>
    </row>
    <row r="81" spans="1:23" s="4" customFormat="1" x14ac:dyDescent="0.25">
      <c r="A81" s="4">
        <v>25006016</v>
      </c>
      <c r="B81" s="4" t="s">
        <v>0</v>
      </c>
      <c r="C81" s="4" t="s">
        <v>4</v>
      </c>
      <c r="D81" s="4">
        <v>300</v>
      </c>
      <c r="E81" s="4">
        <v>1220</v>
      </c>
      <c r="F81" s="4">
        <v>575</v>
      </c>
      <c r="G81" s="4">
        <v>50</v>
      </c>
      <c r="I81" s="4" t="s">
        <v>73</v>
      </c>
      <c r="J81" s="4">
        <v>8</v>
      </c>
      <c r="K81" s="4">
        <v>2</v>
      </c>
      <c r="L81" s="4">
        <f t="shared" si="13"/>
        <v>16</v>
      </c>
      <c r="M81" s="12">
        <f t="shared" si="8"/>
        <v>3.3671999999999995</v>
      </c>
      <c r="N81" s="12">
        <f t="shared" si="9"/>
        <v>11.223999999999998</v>
      </c>
      <c r="O81" s="12"/>
      <c r="P81" s="12" t="s">
        <v>7</v>
      </c>
      <c r="Q81" s="16">
        <v>80</v>
      </c>
      <c r="R81" s="19">
        <f t="shared" si="10"/>
        <v>24</v>
      </c>
      <c r="S81" s="13" t="s">
        <v>60</v>
      </c>
      <c r="T81" s="4">
        <v>44119490</v>
      </c>
      <c r="U81" s="4" t="s">
        <v>76</v>
      </c>
      <c r="V81" s="13">
        <f t="shared" si="11"/>
        <v>168.35999999999999</v>
      </c>
      <c r="W81" s="12">
        <f t="shared" si="12"/>
        <v>15</v>
      </c>
    </row>
    <row r="82" spans="1:23" s="4" customFormat="1" x14ac:dyDescent="0.25">
      <c r="M82" s="12"/>
      <c r="N82" s="12"/>
      <c r="O82" s="12"/>
      <c r="P82" s="12"/>
      <c r="Q82" s="16"/>
      <c r="R82" s="19"/>
      <c r="S82" s="13"/>
      <c r="V82" s="13"/>
      <c r="W82" s="12"/>
    </row>
    <row r="83" spans="1:23" s="4" customFormat="1" x14ac:dyDescent="0.25">
      <c r="A83" s="4">
        <v>25006033</v>
      </c>
      <c r="B83" s="4" t="s">
        <v>0</v>
      </c>
      <c r="C83" s="4" t="s">
        <v>4</v>
      </c>
      <c r="D83" s="4">
        <v>40</v>
      </c>
      <c r="E83" s="4">
        <v>1250</v>
      </c>
      <c r="F83" s="4">
        <v>625</v>
      </c>
      <c r="G83" s="4">
        <v>50</v>
      </c>
      <c r="I83" s="4" t="s">
        <v>74</v>
      </c>
      <c r="J83" s="4">
        <v>10</v>
      </c>
      <c r="K83" s="4">
        <v>12</v>
      </c>
      <c r="L83" s="4">
        <f t="shared" si="13"/>
        <v>120</v>
      </c>
      <c r="M83" s="12">
        <f>((D83/1000)*(E83/1000)*(F83/1000))*L83</f>
        <v>3.75</v>
      </c>
      <c r="N83" s="12">
        <f>((E83/1000)*(F83/1000))*L83</f>
        <v>93.75</v>
      </c>
      <c r="O83" s="12"/>
      <c r="P83" s="12" t="s">
        <v>7</v>
      </c>
      <c r="Q83" s="16">
        <v>80</v>
      </c>
      <c r="R83" s="19">
        <f t="shared" si="10"/>
        <v>3.2</v>
      </c>
      <c r="S83" s="13" t="s">
        <v>61</v>
      </c>
      <c r="T83" s="4">
        <v>44119490</v>
      </c>
      <c r="U83" s="4" t="s">
        <v>76</v>
      </c>
      <c r="V83" s="13">
        <f t="shared" si="11"/>
        <v>187.5</v>
      </c>
      <c r="W83" s="12">
        <f t="shared" si="12"/>
        <v>2</v>
      </c>
    </row>
    <row r="84" spans="1:23" s="4" customFormat="1" x14ac:dyDescent="0.25">
      <c r="A84" s="4">
        <v>25006034</v>
      </c>
      <c r="B84" s="4" t="s">
        <v>0</v>
      </c>
      <c r="C84" s="4" t="s">
        <v>4</v>
      </c>
      <c r="D84" s="4">
        <v>60</v>
      </c>
      <c r="E84" s="4">
        <v>1250</v>
      </c>
      <c r="F84" s="4">
        <v>625</v>
      </c>
      <c r="G84" s="4">
        <v>50</v>
      </c>
      <c r="I84" s="4" t="s">
        <v>74</v>
      </c>
      <c r="J84" s="4">
        <v>8</v>
      </c>
      <c r="K84" s="4">
        <v>10</v>
      </c>
      <c r="L84" s="4">
        <f t="shared" si="13"/>
        <v>80</v>
      </c>
      <c r="M84" s="12">
        <f>((D84/1000)*(E84/1000)*(F84/1000))*L84</f>
        <v>3.75</v>
      </c>
      <c r="N84" s="12">
        <f>((E84/1000)*(F84/1000))*L84</f>
        <v>62.5</v>
      </c>
      <c r="O84" s="12"/>
      <c r="P84" s="12" t="s">
        <v>7</v>
      </c>
      <c r="Q84" s="16">
        <v>80</v>
      </c>
      <c r="R84" s="19">
        <f t="shared" si="10"/>
        <v>4.8</v>
      </c>
      <c r="S84" s="13" t="s">
        <v>62</v>
      </c>
      <c r="T84" s="4">
        <v>44119490</v>
      </c>
      <c r="U84" s="4" t="s">
        <v>76</v>
      </c>
      <c r="V84" s="13">
        <f t="shared" si="11"/>
        <v>187.5</v>
      </c>
      <c r="W84" s="12">
        <f t="shared" si="12"/>
        <v>3</v>
      </c>
    </row>
    <row r="85" spans="1:23" s="4" customFormat="1" x14ac:dyDescent="0.25">
      <c r="A85" s="4">
        <v>25006035</v>
      </c>
      <c r="B85" s="4" t="s">
        <v>0</v>
      </c>
      <c r="C85" s="4" t="s">
        <v>4</v>
      </c>
      <c r="D85" s="4">
        <v>80</v>
      </c>
      <c r="E85" s="4">
        <v>1250</v>
      </c>
      <c r="F85" s="4">
        <v>625</v>
      </c>
      <c r="G85" s="4">
        <v>50</v>
      </c>
      <c r="I85" s="4" t="s">
        <v>74</v>
      </c>
      <c r="J85" s="4">
        <v>10</v>
      </c>
      <c r="K85" s="4">
        <v>6</v>
      </c>
      <c r="L85" s="4">
        <f t="shared" si="13"/>
        <v>60</v>
      </c>
      <c r="M85" s="12">
        <f>((D85/1000)*(E85/1000)*(F85/1000))*L85</f>
        <v>3.75</v>
      </c>
      <c r="N85" s="12">
        <f>((E85/1000)*(F85/1000))*L85</f>
        <v>46.875</v>
      </c>
      <c r="O85" s="12"/>
      <c r="P85" s="12" t="s">
        <v>7</v>
      </c>
      <c r="Q85" s="16">
        <v>80</v>
      </c>
      <c r="R85" s="19">
        <f t="shared" si="10"/>
        <v>6.4</v>
      </c>
      <c r="S85" s="13" t="s">
        <v>63</v>
      </c>
      <c r="T85" s="4">
        <v>44119490</v>
      </c>
      <c r="U85" s="4" t="s">
        <v>76</v>
      </c>
      <c r="V85" s="13">
        <f t="shared" si="11"/>
        <v>187.5</v>
      </c>
      <c r="W85" s="12">
        <f t="shared" si="12"/>
        <v>4</v>
      </c>
    </row>
    <row r="86" spans="1:23" s="4" customFormat="1" x14ac:dyDescent="0.25">
      <c r="Q86" s="16"/>
      <c r="R86" s="15"/>
      <c r="S86" s="13"/>
    </row>
    <row r="87" spans="1:23" s="10" customFormat="1" ht="5.0999999999999996" customHeight="1" x14ac:dyDescent="0.25">
      <c r="A87" s="5"/>
      <c r="B87" s="6"/>
      <c r="C87" s="5"/>
      <c r="D87" s="5"/>
      <c r="E87" s="5"/>
      <c r="F87" s="5"/>
      <c r="G87" s="5"/>
      <c r="H87" s="5"/>
      <c r="I87" s="7"/>
      <c r="J87" s="5"/>
      <c r="K87" s="5"/>
      <c r="L87" s="8"/>
      <c r="M87" s="9"/>
      <c r="N87" s="3"/>
      <c r="O87" s="3"/>
      <c r="P87" s="3"/>
      <c r="Q87" s="17"/>
      <c r="R87" s="17"/>
      <c r="S87" s="3"/>
      <c r="T87" s="3"/>
      <c r="U87" s="3"/>
    </row>
    <row r="88" spans="1:23" s="4" customFormat="1" x14ac:dyDescent="0.25">
      <c r="Q88" s="16"/>
      <c r="R88" s="15"/>
      <c r="S88" s="13"/>
    </row>
    <row r="89" spans="1:23" s="4" customFormat="1" x14ac:dyDescent="0.25">
      <c r="A89" s="4">
        <v>25007001</v>
      </c>
      <c r="B89" s="4" t="s">
        <v>0</v>
      </c>
      <c r="C89" s="4" t="s">
        <v>66</v>
      </c>
      <c r="I89" s="4" t="s">
        <v>74</v>
      </c>
      <c r="J89" s="4">
        <v>21</v>
      </c>
      <c r="K89" s="11">
        <v>15</v>
      </c>
      <c r="L89" s="11">
        <f t="shared" si="13"/>
        <v>315</v>
      </c>
      <c r="P89" s="12" t="s">
        <v>7</v>
      </c>
      <c r="Q89" s="18">
        <v>0.87</v>
      </c>
      <c r="R89" s="15"/>
      <c r="S89" s="13" t="s">
        <v>64</v>
      </c>
      <c r="T89" s="4">
        <v>44119490</v>
      </c>
      <c r="U89" s="4" t="s">
        <v>76</v>
      </c>
    </row>
    <row r="90" spans="1:23" s="4" customFormat="1" x14ac:dyDescent="0.25">
      <c r="Q90" s="18"/>
      <c r="R90" s="15"/>
      <c r="S90" s="13"/>
    </row>
    <row r="91" spans="1:23" s="4" customFormat="1" x14ac:dyDescent="0.25">
      <c r="A91" s="4">
        <v>25007003</v>
      </c>
      <c r="B91" s="4" t="s">
        <v>0</v>
      </c>
      <c r="C91" s="4" t="s">
        <v>66</v>
      </c>
      <c r="I91" s="4" t="s">
        <v>74</v>
      </c>
      <c r="J91" s="4">
        <v>18</v>
      </c>
      <c r="K91" s="11">
        <v>20</v>
      </c>
      <c r="L91" s="11">
        <f t="shared" si="13"/>
        <v>360</v>
      </c>
      <c r="P91" s="12" t="s">
        <v>7</v>
      </c>
      <c r="Q91" s="18">
        <v>0.87</v>
      </c>
      <c r="R91" s="15"/>
      <c r="S91" s="13" t="s">
        <v>65</v>
      </c>
      <c r="T91" s="4">
        <v>44119490</v>
      </c>
      <c r="U91" s="4" t="s">
        <v>76</v>
      </c>
    </row>
    <row r="92" spans="1:23" s="4" customFormat="1" x14ac:dyDescent="0.25">
      <c r="Q92" s="16"/>
      <c r="R92" s="15"/>
      <c r="S92" s="13"/>
    </row>
    <row r="93" spans="1:23" s="10" customFormat="1" ht="5.0999999999999996" customHeight="1" x14ac:dyDescent="0.25">
      <c r="A93" s="5"/>
      <c r="B93" s="6"/>
      <c r="C93" s="5"/>
      <c r="D93" s="5"/>
      <c r="E93" s="5"/>
      <c r="F93" s="5"/>
      <c r="G93" s="5"/>
      <c r="H93" s="5"/>
      <c r="I93" s="7"/>
      <c r="J93" s="5"/>
      <c r="K93" s="5"/>
      <c r="L93" s="8"/>
      <c r="M93" s="9"/>
      <c r="N93" s="3"/>
      <c r="O93" s="3"/>
      <c r="P93" s="3"/>
      <c r="Q93" s="17"/>
      <c r="R93" s="17"/>
      <c r="S93" s="3"/>
      <c r="T93" s="3"/>
      <c r="U93" s="3"/>
    </row>
  </sheetData>
  <sortState xmlns:xlrd2="http://schemas.microsoft.com/office/spreadsheetml/2017/richdata2" ref="B3:I62">
    <sortCondition ref="C3:C62"/>
  </sortState>
  <mergeCells count="1">
    <mergeCell ref="B1:C1"/>
  </mergeCells>
  <phoneticPr fontId="2" type="noConversion"/>
  <pageMargins left="0.25" right="0.25" top="0.75" bottom="0.75" header="0.3" footer="0.3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Gaertner Sebastian</dc:creator>
  <cp:lastModifiedBy>Studio fotozon</cp:lastModifiedBy>
  <cp:lastPrinted>2024-07-01T14:53:01Z</cp:lastPrinted>
  <dcterms:created xsi:type="dcterms:W3CDTF">2024-05-22T14:53:32Z</dcterms:created>
  <dcterms:modified xsi:type="dcterms:W3CDTF">2025-04-08T14:40:30Z</dcterms:modified>
</cp:coreProperties>
</file>